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<sst xmlns="http://schemas.openxmlformats.org/spreadsheetml/2006/main" count="47" uniqueCount="42">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</sst>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14.05.2014</v>
          </cell>
        </row>
        <row r="6">
          <cell r="G6" t="str">
            <v>Фактично надійшло на 14.05.2014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290234652.37</v>
          </cell>
          <cell r="H10">
            <v>28735420.939999998</v>
          </cell>
          <cell r="I10">
            <v>36.53874492171655</v>
          </cell>
          <cell r="J10">
            <v>-49908279.06</v>
          </cell>
          <cell r="K10">
            <v>86.83282977202671</v>
          </cell>
          <cell r="L10">
            <v>-44010647.629999995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590908044.68</v>
          </cell>
          <cell r="H11">
            <v>55028102.52999997</v>
          </cell>
          <cell r="I11">
            <v>40.86144095195661</v>
          </cell>
          <cell r="J11">
            <v>-79641897.47000003</v>
          </cell>
          <cell r="K11">
            <v>89.64969652117183</v>
          </cell>
          <cell r="L11">
            <v>-68221955.32000005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41511619.4</v>
          </cell>
          <cell r="H12">
            <v>2515430.8699999973</v>
          </cell>
          <cell r="I12">
            <v>26.94273512640884</v>
          </cell>
          <cell r="J12">
            <v>-6820781.130000003</v>
          </cell>
          <cell r="K12">
            <v>85.27338863719623</v>
          </cell>
          <cell r="L12">
            <v>-7169006.6000000015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101902882.7</v>
          </cell>
          <cell r="H13">
            <v>9875242.469999999</v>
          </cell>
          <cell r="I13">
            <v>45.37768919963992</v>
          </cell>
          <cell r="J13">
            <v>-11887087.530000001</v>
          </cell>
          <cell r="K13">
            <v>87.52846759253534</v>
          </cell>
          <cell r="L13">
            <v>-14519677.299999997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49700743.4</v>
          </cell>
          <cell r="H14">
            <v>5120697.960000001</v>
          </cell>
          <cell r="I14">
            <v>45.00383148362331</v>
          </cell>
          <cell r="J14">
            <v>-6257662.039999999</v>
          </cell>
          <cell r="K14">
            <v>88.77120590932326</v>
          </cell>
          <cell r="L14">
            <v>-6286716.6000000015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8344300.63</v>
          </cell>
          <cell r="H15">
            <v>714659.7699999996</v>
          </cell>
          <cell r="I15">
            <v>36.353081182266486</v>
          </cell>
          <cell r="J15">
            <v>-1251225.2300000004</v>
          </cell>
          <cell r="K15">
            <v>88.17193150226075</v>
          </cell>
          <cell r="L15">
            <v>-1119369.37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7188444.91</v>
          </cell>
          <cell r="H16">
            <v>433971.7400000002</v>
          </cell>
          <cell r="I16">
            <v>19.127185555478192</v>
          </cell>
          <cell r="J16">
            <v>-1834902.2599999998</v>
          </cell>
          <cell r="K16">
            <v>70.74729249409614</v>
          </cell>
          <cell r="L16">
            <v>-2972290.09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29630407.46</v>
          </cell>
          <cell r="H17">
            <v>2627382.2600000016</v>
          </cell>
          <cell r="I17">
            <v>38.005913710341915</v>
          </cell>
          <cell r="J17">
            <v>-4285705.739999998</v>
          </cell>
          <cell r="K17">
            <v>89.04973357725953</v>
          </cell>
          <cell r="L17">
            <v>-3643591.539999999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2642094.77</v>
          </cell>
          <cell r="H18">
            <v>186949.16999999993</v>
          </cell>
          <cell r="I18">
            <v>27.463123303287055</v>
          </cell>
          <cell r="J18">
            <v>-493778.8300000001</v>
          </cell>
          <cell r="K18">
            <v>84.79811647094581</v>
          </cell>
          <cell r="L18">
            <v>-473652.23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4580794.3</v>
          </cell>
          <cell r="H19">
            <v>327301.7000000002</v>
          </cell>
          <cell r="I19">
            <v>27.182675266302475</v>
          </cell>
          <cell r="J19">
            <v>-876780.2999999998</v>
          </cell>
          <cell r="K19">
            <v>82.20003624787806</v>
          </cell>
          <cell r="L19">
            <v>-991945.7000000002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12135712.62</v>
          </cell>
          <cell r="H20">
            <v>963850.4199999999</v>
          </cell>
          <cell r="I20">
            <v>33.67034827320112</v>
          </cell>
          <cell r="J20">
            <v>-1898758.58</v>
          </cell>
          <cell r="K20">
            <v>86.85008494491551</v>
          </cell>
          <cell r="L20">
            <v>-1837460.3800000008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9158122.25</v>
          </cell>
          <cell r="H21">
            <v>598098.9399999995</v>
          </cell>
          <cell r="I21">
            <v>26.57599766809757</v>
          </cell>
          <cell r="J21">
            <v>-1652424.0600000005</v>
          </cell>
          <cell r="K21">
            <v>87.16262646287876</v>
          </cell>
          <cell r="L21">
            <v>-1348814.75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14391786.43</v>
          </cell>
          <cell r="H22">
            <v>1533094.6600000001</v>
          </cell>
          <cell r="I22">
            <v>38.83421120757568</v>
          </cell>
          <cell r="J22">
            <v>-2414699.34</v>
          </cell>
          <cell r="K22">
            <v>92.89454273254333</v>
          </cell>
          <cell r="L22">
            <v>-1100820.5700000003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6763313.88</v>
          </cell>
          <cell r="H23">
            <v>525158.3099999996</v>
          </cell>
          <cell r="I23">
            <v>32.572199170124456</v>
          </cell>
          <cell r="J23">
            <v>-1087131.6900000004</v>
          </cell>
          <cell r="K23">
            <v>88.96334664498919</v>
          </cell>
          <cell r="L23">
            <v>-839046.1200000001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6924228.73</v>
          </cell>
          <cell r="H24">
            <v>513249.3700000001</v>
          </cell>
          <cell r="I24">
            <v>26.20778702859755</v>
          </cell>
          <cell r="J24">
            <v>-1445135.63</v>
          </cell>
          <cell r="K24">
            <v>91.74241808543184</v>
          </cell>
          <cell r="L24">
            <v>-623238.2699999996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9040017.3</v>
          </cell>
          <cell r="H25">
            <v>560495.790000001</v>
          </cell>
          <cell r="I25">
            <v>24.194863571024694</v>
          </cell>
          <cell r="J25">
            <v>-1756094.209999999</v>
          </cell>
          <cell r="K25">
            <v>89.64784825742372</v>
          </cell>
          <cell r="L25">
            <v>-1043902.6999999993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6040919.51</v>
          </cell>
          <cell r="H26">
            <v>357544.8799999999</v>
          </cell>
          <cell r="I26">
            <v>25.921014265280412</v>
          </cell>
          <cell r="J26">
            <v>-1021818.1200000001</v>
          </cell>
          <cell r="K26">
            <v>87.45411905558137</v>
          </cell>
          <cell r="L26">
            <v>-866610.4900000002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5075268.79</v>
          </cell>
          <cell r="H27">
            <v>348480</v>
          </cell>
          <cell r="I27">
            <v>29.09052053733317</v>
          </cell>
          <cell r="J27">
            <v>-849436</v>
          </cell>
          <cell r="K27">
            <v>90.47053936124586</v>
          </cell>
          <cell r="L27">
            <v>-534589.21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9913052.59</v>
          </cell>
          <cell r="H28">
            <v>590942.8300000001</v>
          </cell>
          <cell r="I28">
            <v>26.017777893227855</v>
          </cell>
          <cell r="J28">
            <v>-1680361.17</v>
          </cell>
          <cell r="K28">
            <v>94.51765777466778</v>
          </cell>
          <cell r="L28">
            <v>-574990.4100000001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22473413</v>
          </cell>
          <cell r="H29">
            <v>1819501.2699999996</v>
          </cell>
          <cell r="I29">
            <v>38.36763123745065</v>
          </cell>
          <cell r="J29">
            <v>-2922780.7300000004</v>
          </cell>
          <cell r="K29">
            <v>91.48415527050467</v>
          </cell>
          <cell r="L29">
            <v>-2091948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6968136.99</v>
          </cell>
          <cell r="H30">
            <v>330118.9400000004</v>
          </cell>
          <cell r="I30">
            <v>16.169222932432124</v>
          </cell>
          <cell r="J30">
            <v>-1711531.0599999996</v>
          </cell>
          <cell r="K30">
            <v>85.19724510684843</v>
          </cell>
          <cell r="L30">
            <v>-1210692.0099999998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7542170.65</v>
          </cell>
          <cell r="H31">
            <v>553881.9199999999</v>
          </cell>
          <cell r="I31">
            <v>23.609307971928768</v>
          </cell>
          <cell r="J31">
            <v>-1792150.08</v>
          </cell>
          <cell r="K31">
            <v>76.2106005314008</v>
          </cell>
          <cell r="L31">
            <v>-2354314.3499999996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2818585.2</v>
          </cell>
          <cell r="H32">
            <v>206947.9700000002</v>
          </cell>
          <cell r="I32">
            <v>25.42930044469459</v>
          </cell>
          <cell r="J32">
            <v>-606869.0299999998</v>
          </cell>
          <cell r="K32">
            <v>87.80045710305565</v>
          </cell>
          <cell r="L32">
            <v>-391631.7999999998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10256136.06</v>
          </cell>
          <cell r="H33">
            <v>1345379.2800000012</v>
          </cell>
          <cell r="I33">
            <v>72.73444867693067</v>
          </cell>
          <cell r="J33">
            <v>-504334.7199999988</v>
          </cell>
          <cell r="K33">
            <v>111.00157636165342</v>
          </cell>
          <cell r="L33">
            <v>1016505.0600000005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5639636.93</v>
          </cell>
          <cell r="H34">
            <v>428573.19999999925</v>
          </cell>
          <cell r="I34">
            <v>30.43869692071234</v>
          </cell>
          <cell r="J34">
            <v>-979414.8000000007</v>
          </cell>
          <cell r="K34">
            <v>89.70250618533827</v>
          </cell>
          <cell r="L34">
            <v>-647408.0700000003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11855942.4</v>
          </cell>
          <cell r="H35">
            <v>700750.8399999999</v>
          </cell>
          <cell r="I35">
            <v>21.266941909983046</v>
          </cell>
          <cell r="J35">
            <v>-2594273.16</v>
          </cell>
          <cell r="K35">
            <v>82.39353263222972</v>
          </cell>
          <cell r="L35">
            <v>-2533466.5999999996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1273640427.9500003</v>
          </cell>
          <cell r="H36">
            <v>116941228.02999999</v>
          </cell>
          <cell r="I36">
            <v>38.326741654188915</v>
          </cell>
          <cell r="J36">
            <v>-188175311.97000006</v>
          </cell>
          <cell r="K36">
            <v>88.4453043630861</v>
          </cell>
          <cell r="L36">
            <v>-166391281.05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290234652.37</v>
      </c>
      <c r="F10" s="33">
        <f>'[5]вспомогат'!H10</f>
        <v>28735420.939999998</v>
      </c>
      <c r="G10" s="34">
        <f>'[5]вспомогат'!I10</f>
        <v>36.53874492171655</v>
      </c>
      <c r="H10" s="35">
        <f>'[5]вспомогат'!J10</f>
        <v>-49908279.06</v>
      </c>
      <c r="I10" s="36">
        <f>'[5]вспомогат'!K10</f>
        <v>86.83282977202671</v>
      </c>
      <c r="J10" s="37">
        <f>'[5]вспомогат'!L10</f>
        <v>-44010647.629999995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590908044.68</v>
      </c>
      <c r="F12" s="38">
        <f>'[5]вспомогат'!H11</f>
        <v>55028102.52999997</v>
      </c>
      <c r="G12" s="39">
        <f>'[5]вспомогат'!I11</f>
        <v>40.86144095195661</v>
      </c>
      <c r="H12" s="35">
        <f>'[5]вспомогат'!J11</f>
        <v>-79641897.47000003</v>
      </c>
      <c r="I12" s="36">
        <f>'[5]вспомогат'!K11</f>
        <v>89.64969652117183</v>
      </c>
      <c r="J12" s="37">
        <f>'[5]вспомогат'!L11</f>
        <v>-68221955.32000005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41511619.4</v>
      </c>
      <c r="F13" s="38">
        <f>'[5]вспомогат'!H12</f>
        <v>2515430.8699999973</v>
      </c>
      <c r="G13" s="39">
        <f>'[5]вспомогат'!I12</f>
        <v>26.94273512640884</v>
      </c>
      <c r="H13" s="35">
        <f>'[5]вспомогат'!J12</f>
        <v>-6820781.130000003</v>
      </c>
      <c r="I13" s="36">
        <f>'[5]вспомогат'!K12</f>
        <v>85.27338863719623</v>
      </c>
      <c r="J13" s="37">
        <f>'[5]вспомогат'!L12</f>
        <v>-7169006.6000000015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101902882.7</v>
      </c>
      <c r="F14" s="38">
        <f>'[5]вспомогат'!H13</f>
        <v>9875242.469999999</v>
      </c>
      <c r="G14" s="39">
        <f>'[5]вспомогат'!I13</f>
        <v>45.37768919963992</v>
      </c>
      <c r="H14" s="35">
        <f>'[5]вспомогат'!J13</f>
        <v>-11887087.530000001</v>
      </c>
      <c r="I14" s="36">
        <f>'[5]вспомогат'!K13</f>
        <v>87.52846759253534</v>
      </c>
      <c r="J14" s="37">
        <f>'[5]вспомогат'!L13</f>
        <v>-14519677.299999997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49700743.4</v>
      </c>
      <c r="F15" s="38">
        <f>'[5]вспомогат'!H14</f>
        <v>5120697.960000001</v>
      </c>
      <c r="G15" s="39">
        <f>'[5]вспомогат'!I14</f>
        <v>45.00383148362331</v>
      </c>
      <c r="H15" s="35">
        <f>'[5]вспомогат'!J14</f>
        <v>-6257662.039999999</v>
      </c>
      <c r="I15" s="36">
        <f>'[5]вспомогат'!K14</f>
        <v>88.77120590932326</v>
      </c>
      <c r="J15" s="37">
        <f>'[5]вспомогат'!L14</f>
        <v>-6286716.6000000015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8344300.63</v>
      </c>
      <c r="F16" s="38">
        <f>'[5]вспомогат'!H15</f>
        <v>714659.7699999996</v>
      </c>
      <c r="G16" s="39">
        <f>'[5]вспомогат'!I15</f>
        <v>36.353081182266486</v>
      </c>
      <c r="H16" s="35">
        <f>'[5]вспомогат'!J15</f>
        <v>-1251225.2300000004</v>
      </c>
      <c r="I16" s="36">
        <f>'[5]вспомогат'!K15</f>
        <v>88.17193150226075</v>
      </c>
      <c r="J16" s="37">
        <f>'[5]вспомогат'!L15</f>
        <v>-1119369.37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792367590.81</v>
      </c>
      <c r="F17" s="42">
        <f>SUM(F12:F16)</f>
        <v>73254133.59999998</v>
      </c>
      <c r="G17" s="43">
        <f>F17/D17*100</f>
        <v>40.898327152935195</v>
      </c>
      <c r="H17" s="42">
        <f>SUM(H12:H16)</f>
        <v>-105858653.40000002</v>
      </c>
      <c r="I17" s="44">
        <f>E17/C17*100</f>
        <v>89.0616566528301</v>
      </c>
      <c r="J17" s="42">
        <f>SUM(J12:J16)</f>
        <v>-97316725.19000006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7188444.91</v>
      </c>
      <c r="F18" s="46">
        <f>'[5]вспомогат'!H16</f>
        <v>433971.7400000002</v>
      </c>
      <c r="G18" s="47">
        <f>'[5]вспомогат'!I16</f>
        <v>19.127185555478192</v>
      </c>
      <c r="H18" s="48">
        <f>'[5]вспомогат'!J16</f>
        <v>-1834902.2599999998</v>
      </c>
      <c r="I18" s="49">
        <f>'[5]вспомогат'!K16</f>
        <v>70.74729249409614</v>
      </c>
      <c r="J18" s="50">
        <f>'[5]вспомогат'!L16</f>
        <v>-2972290.09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29630407.46</v>
      </c>
      <c r="F19" s="38">
        <f>'[5]вспомогат'!H17</f>
        <v>2627382.2600000016</v>
      </c>
      <c r="G19" s="39">
        <f>'[5]вспомогат'!I17</f>
        <v>38.005913710341915</v>
      </c>
      <c r="H19" s="35">
        <f>'[5]вспомогат'!J17</f>
        <v>-4285705.739999998</v>
      </c>
      <c r="I19" s="36">
        <f>'[5]вспомогат'!K17</f>
        <v>89.04973357725953</v>
      </c>
      <c r="J19" s="37">
        <f>'[5]вспомогат'!L17</f>
        <v>-3643591.539999999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2642094.77</v>
      </c>
      <c r="F20" s="38">
        <f>'[5]вспомогат'!H18</f>
        <v>186949.16999999993</v>
      </c>
      <c r="G20" s="39">
        <f>'[5]вспомогат'!I18</f>
        <v>27.463123303287055</v>
      </c>
      <c r="H20" s="35">
        <f>'[5]вспомогат'!J18</f>
        <v>-493778.8300000001</v>
      </c>
      <c r="I20" s="36">
        <f>'[5]вспомогат'!K18</f>
        <v>84.79811647094581</v>
      </c>
      <c r="J20" s="37">
        <f>'[5]вспомогат'!L18</f>
        <v>-473652.23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4580794.3</v>
      </c>
      <c r="F21" s="38">
        <f>'[5]вспомогат'!H19</f>
        <v>327301.7000000002</v>
      </c>
      <c r="G21" s="39">
        <f>'[5]вспомогат'!I19</f>
        <v>27.182675266302475</v>
      </c>
      <c r="H21" s="35">
        <f>'[5]вспомогат'!J19</f>
        <v>-876780.2999999998</v>
      </c>
      <c r="I21" s="36">
        <f>'[5]вспомогат'!K19</f>
        <v>82.20003624787806</v>
      </c>
      <c r="J21" s="37">
        <f>'[5]вспомогат'!L19</f>
        <v>-991945.7000000002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12135712.62</v>
      </c>
      <c r="F22" s="38">
        <f>'[5]вспомогат'!H20</f>
        <v>963850.4199999999</v>
      </c>
      <c r="G22" s="39">
        <f>'[5]вспомогат'!I20</f>
        <v>33.67034827320112</v>
      </c>
      <c r="H22" s="35">
        <f>'[5]вспомогат'!J20</f>
        <v>-1898758.58</v>
      </c>
      <c r="I22" s="36">
        <f>'[5]вспомогат'!K20</f>
        <v>86.85008494491551</v>
      </c>
      <c r="J22" s="37">
        <f>'[5]вспомогат'!L20</f>
        <v>-1837460.3800000008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9158122.25</v>
      </c>
      <c r="F23" s="38">
        <f>'[5]вспомогат'!H21</f>
        <v>598098.9399999995</v>
      </c>
      <c r="G23" s="39">
        <f>'[5]вспомогат'!I21</f>
        <v>26.57599766809757</v>
      </c>
      <c r="H23" s="35">
        <f>'[5]вспомогат'!J21</f>
        <v>-1652424.0600000005</v>
      </c>
      <c r="I23" s="36">
        <f>'[5]вспомогат'!K21</f>
        <v>87.16262646287876</v>
      </c>
      <c r="J23" s="37">
        <f>'[5]вспомогат'!L21</f>
        <v>-1348814.75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14391786.43</v>
      </c>
      <c r="F24" s="38">
        <f>'[5]вспомогат'!H22</f>
        <v>1533094.6600000001</v>
      </c>
      <c r="G24" s="39">
        <f>'[5]вспомогат'!I22</f>
        <v>38.83421120757568</v>
      </c>
      <c r="H24" s="35">
        <f>'[5]вспомогат'!J22</f>
        <v>-2414699.34</v>
      </c>
      <c r="I24" s="36">
        <f>'[5]вспомогат'!K22</f>
        <v>92.89454273254333</v>
      </c>
      <c r="J24" s="37">
        <f>'[5]вспомогат'!L22</f>
        <v>-1100820.5700000003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6763313.88</v>
      </c>
      <c r="F25" s="38">
        <f>'[5]вспомогат'!H23</f>
        <v>525158.3099999996</v>
      </c>
      <c r="G25" s="39">
        <f>'[5]вспомогат'!I23</f>
        <v>32.572199170124456</v>
      </c>
      <c r="H25" s="35">
        <f>'[5]вспомогат'!J23</f>
        <v>-1087131.6900000004</v>
      </c>
      <c r="I25" s="36">
        <f>'[5]вспомогат'!K23</f>
        <v>88.96334664498919</v>
      </c>
      <c r="J25" s="37">
        <f>'[5]вспомогат'!L23</f>
        <v>-839046.1200000001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6924228.73</v>
      </c>
      <c r="F26" s="38">
        <f>'[5]вспомогат'!H24</f>
        <v>513249.3700000001</v>
      </c>
      <c r="G26" s="39">
        <f>'[5]вспомогат'!I24</f>
        <v>26.20778702859755</v>
      </c>
      <c r="H26" s="35">
        <f>'[5]вспомогат'!J24</f>
        <v>-1445135.63</v>
      </c>
      <c r="I26" s="36">
        <f>'[5]вспомогат'!K24</f>
        <v>91.74241808543184</v>
      </c>
      <c r="J26" s="37">
        <f>'[5]вспомогат'!L24</f>
        <v>-623238.2699999996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9040017.3</v>
      </c>
      <c r="F27" s="38">
        <f>'[5]вспомогат'!H25</f>
        <v>560495.790000001</v>
      </c>
      <c r="G27" s="39">
        <f>'[5]вспомогат'!I25</f>
        <v>24.194863571024694</v>
      </c>
      <c r="H27" s="35">
        <f>'[5]вспомогат'!J25</f>
        <v>-1756094.209999999</v>
      </c>
      <c r="I27" s="36">
        <f>'[5]вспомогат'!K25</f>
        <v>89.64784825742372</v>
      </c>
      <c r="J27" s="37">
        <f>'[5]вспомогат'!L25</f>
        <v>-1043902.6999999993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6040919.51</v>
      </c>
      <c r="F28" s="38">
        <f>'[5]вспомогат'!H26</f>
        <v>357544.8799999999</v>
      </c>
      <c r="G28" s="39">
        <f>'[5]вспомогат'!I26</f>
        <v>25.921014265280412</v>
      </c>
      <c r="H28" s="35">
        <f>'[5]вспомогат'!J26</f>
        <v>-1021818.1200000001</v>
      </c>
      <c r="I28" s="36">
        <f>'[5]вспомогат'!K26</f>
        <v>87.45411905558137</v>
      </c>
      <c r="J28" s="37">
        <f>'[5]вспомогат'!L26</f>
        <v>-866610.4900000002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5075268.79</v>
      </c>
      <c r="F29" s="38">
        <f>'[5]вспомогат'!H27</f>
        <v>348480</v>
      </c>
      <c r="G29" s="39">
        <f>'[5]вспомогат'!I27</f>
        <v>29.09052053733317</v>
      </c>
      <c r="H29" s="35">
        <f>'[5]вспомогат'!J27</f>
        <v>-849436</v>
      </c>
      <c r="I29" s="36">
        <f>'[5]вспомогат'!K27</f>
        <v>90.47053936124586</v>
      </c>
      <c r="J29" s="37">
        <f>'[5]вспомогат'!L27</f>
        <v>-534589.21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9913052.59</v>
      </c>
      <c r="F30" s="38">
        <f>'[5]вспомогат'!H28</f>
        <v>590942.8300000001</v>
      </c>
      <c r="G30" s="39">
        <f>'[5]вспомогат'!I28</f>
        <v>26.017777893227855</v>
      </c>
      <c r="H30" s="35">
        <f>'[5]вспомогат'!J28</f>
        <v>-1680361.17</v>
      </c>
      <c r="I30" s="36">
        <f>'[5]вспомогат'!K28</f>
        <v>94.51765777466778</v>
      </c>
      <c r="J30" s="37">
        <f>'[5]вспомогат'!L28</f>
        <v>-574990.4100000001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22473413</v>
      </c>
      <c r="F31" s="38">
        <f>'[5]вспомогат'!H29</f>
        <v>1819501.2699999996</v>
      </c>
      <c r="G31" s="39">
        <f>'[5]вспомогат'!I29</f>
        <v>38.36763123745065</v>
      </c>
      <c r="H31" s="35">
        <f>'[5]вспомогат'!J29</f>
        <v>-2922780.7300000004</v>
      </c>
      <c r="I31" s="36">
        <f>'[5]вспомогат'!K29</f>
        <v>91.48415527050467</v>
      </c>
      <c r="J31" s="37">
        <f>'[5]вспомогат'!L29</f>
        <v>-2091948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6968136.99</v>
      </c>
      <c r="F32" s="38">
        <f>'[5]вспомогат'!H30</f>
        <v>330118.9400000004</v>
      </c>
      <c r="G32" s="39">
        <f>'[5]вспомогат'!I30</f>
        <v>16.169222932432124</v>
      </c>
      <c r="H32" s="35">
        <f>'[5]вспомогат'!J30</f>
        <v>-1711531.0599999996</v>
      </c>
      <c r="I32" s="36">
        <f>'[5]вспомогат'!K30</f>
        <v>85.19724510684843</v>
      </c>
      <c r="J32" s="37">
        <f>'[5]вспомогат'!L30</f>
        <v>-1210692.0099999998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7542170.65</v>
      </c>
      <c r="F33" s="38">
        <f>'[5]вспомогат'!H31</f>
        <v>553881.9199999999</v>
      </c>
      <c r="G33" s="39">
        <f>'[5]вспомогат'!I31</f>
        <v>23.609307971928768</v>
      </c>
      <c r="H33" s="35">
        <f>'[5]вспомогат'!J31</f>
        <v>-1792150.08</v>
      </c>
      <c r="I33" s="36">
        <f>'[5]вспомогат'!K31</f>
        <v>76.2106005314008</v>
      </c>
      <c r="J33" s="37">
        <f>'[5]вспомогат'!L31</f>
        <v>-2354314.3499999996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2818585.2</v>
      </c>
      <c r="F34" s="38">
        <f>'[5]вспомогат'!H32</f>
        <v>206947.9700000002</v>
      </c>
      <c r="G34" s="39">
        <f>'[5]вспомогат'!I32</f>
        <v>25.42930044469459</v>
      </c>
      <c r="H34" s="35">
        <f>'[5]вспомогат'!J32</f>
        <v>-606869.0299999998</v>
      </c>
      <c r="I34" s="36">
        <f>'[5]вспомогат'!K32</f>
        <v>87.80045710305565</v>
      </c>
      <c r="J34" s="37">
        <f>'[5]вспомогат'!L32</f>
        <v>-391631.7999999998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10256136.06</v>
      </c>
      <c r="F35" s="38">
        <f>'[5]вспомогат'!H33</f>
        <v>1345379.2800000012</v>
      </c>
      <c r="G35" s="39">
        <f>'[5]вспомогат'!I33</f>
        <v>72.73444867693067</v>
      </c>
      <c r="H35" s="35">
        <f>'[5]вспомогат'!J33</f>
        <v>-504334.7199999988</v>
      </c>
      <c r="I35" s="36">
        <f>'[5]вспомогат'!K33</f>
        <v>111.00157636165342</v>
      </c>
      <c r="J35" s="37">
        <f>'[5]вспомогат'!L33</f>
        <v>1016505.0600000005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5639636.93</v>
      </c>
      <c r="F36" s="38">
        <f>'[5]вспомогат'!H34</f>
        <v>428573.19999999925</v>
      </c>
      <c r="G36" s="39">
        <f>'[5]вспомогат'!I34</f>
        <v>30.43869692071234</v>
      </c>
      <c r="H36" s="35">
        <f>'[5]вспомогат'!J34</f>
        <v>-979414.8000000007</v>
      </c>
      <c r="I36" s="36">
        <f>'[5]вспомогат'!K34</f>
        <v>89.70250618533827</v>
      </c>
      <c r="J36" s="37">
        <f>'[5]вспомогат'!L34</f>
        <v>-647408.0700000003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11855942.4</v>
      </c>
      <c r="F37" s="38">
        <f>'[5]вспомогат'!H35</f>
        <v>700750.8399999999</v>
      </c>
      <c r="G37" s="39">
        <f>'[5]вспомогат'!I35</f>
        <v>21.266941909983046</v>
      </c>
      <c r="H37" s="35">
        <f>'[5]вспомогат'!J35</f>
        <v>-2594273.16</v>
      </c>
      <c r="I37" s="36">
        <f>'[5]вспомогат'!K35</f>
        <v>82.39353263222972</v>
      </c>
      <c r="J37" s="37">
        <f>'[5]вспомогат'!L35</f>
        <v>-2533466.5999999996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191038184.77000004</v>
      </c>
      <c r="F38" s="42">
        <f>SUM(F18:F37)</f>
        <v>14951673.490000002</v>
      </c>
      <c r="G38" s="43">
        <f>F38/D38*100</f>
        <v>31.570221194642674</v>
      </c>
      <c r="H38" s="42">
        <f>SUM(H18:H37)</f>
        <v>-32408379.50999999</v>
      </c>
      <c r="I38" s="44">
        <f>E38/C38*100</f>
        <v>88.40182069407354</v>
      </c>
      <c r="J38" s="42">
        <f>SUM(J18:J37)</f>
        <v>-25063908.230000004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1273640427.9500003</v>
      </c>
      <c r="F39" s="53">
        <f>'[5]вспомогат'!H36</f>
        <v>116941228.02999999</v>
      </c>
      <c r="G39" s="54">
        <f>'[5]вспомогат'!I36</f>
        <v>38.326741654188915</v>
      </c>
      <c r="H39" s="53">
        <f>'[5]вспомогат'!J36</f>
        <v>-188175311.97000006</v>
      </c>
      <c r="I39" s="54">
        <f>'[5]вспомогат'!K36</f>
        <v>88.4453043630861</v>
      </c>
      <c r="J39" s="53">
        <f>'[5]вспомогат'!L36</f>
        <v>-166391281.05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2014-05-15T04:41:17Z</dcterms:created>
  <dcterms:modified xsi:type="dcterms:W3CDTF">2014-05-15T04:41:40Z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