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<sst xmlns="http://schemas.openxmlformats.org/spreadsheetml/2006/main" count="47" uniqueCount="42">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</sst>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005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20.05.2014</v>
          </cell>
        </row>
        <row r="6">
          <cell r="G6" t="str">
            <v>Фактично надійшло на 20.05.2014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964230000</v>
          </cell>
          <cell r="C10">
            <v>334245300</v>
          </cell>
          <cell r="D10">
            <v>78643700</v>
          </cell>
          <cell r="G10">
            <v>323855178.92</v>
          </cell>
          <cell r="H10">
            <v>62355947.49000001</v>
          </cell>
          <cell r="I10">
            <v>79.28918335480148</v>
          </cell>
          <cell r="J10">
            <v>-16287752.50999999</v>
          </cell>
          <cell r="K10">
            <v>96.89146830785654</v>
          </cell>
          <cell r="L10">
            <v>-10390121.079999983</v>
          </cell>
        </row>
        <row r="11">
          <cell r="B11">
            <v>1691009600</v>
          </cell>
          <cell r="C11">
            <v>659130000</v>
          </cell>
          <cell r="D11">
            <v>134670000</v>
          </cell>
          <cell r="G11">
            <v>609616561.16</v>
          </cell>
          <cell r="H11">
            <v>73736619.00999999</v>
          </cell>
          <cell r="I11">
            <v>54.75355982030147</v>
          </cell>
          <cell r="J11">
            <v>-60933380.99000001</v>
          </cell>
          <cell r="K11">
            <v>92.4880617116502</v>
          </cell>
          <cell r="L11">
            <v>-49513438.84000003</v>
          </cell>
        </row>
        <row r="12">
          <cell r="B12">
            <v>129920230</v>
          </cell>
          <cell r="C12">
            <v>48680626</v>
          </cell>
          <cell r="D12">
            <v>9336212</v>
          </cell>
          <cell r="G12">
            <v>43761686.43</v>
          </cell>
          <cell r="H12">
            <v>4765497.8999999985</v>
          </cell>
          <cell r="I12">
            <v>51.04316290161361</v>
          </cell>
          <cell r="J12">
            <v>-4570714.1000000015</v>
          </cell>
          <cell r="K12">
            <v>89.89548825851172</v>
          </cell>
          <cell r="L12">
            <v>-4918939.57</v>
          </cell>
        </row>
        <row r="13">
          <cell r="B13">
            <v>266081638</v>
          </cell>
          <cell r="C13">
            <v>116422560</v>
          </cell>
          <cell r="D13">
            <v>21762330</v>
          </cell>
          <cell r="G13">
            <v>102936527.84</v>
          </cell>
          <cell r="H13">
            <v>10908887.61</v>
          </cell>
          <cell r="I13">
            <v>50.12738806001011</v>
          </cell>
          <cell r="J13">
            <v>-10853442.39</v>
          </cell>
          <cell r="K13">
            <v>88.41630680514156</v>
          </cell>
          <cell r="L13">
            <v>-13486032.159999996</v>
          </cell>
        </row>
        <row r="14">
          <cell r="B14">
            <v>139848700</v>
          </cell>
          <cell r="C14">
            <v>55987460</v>
          </cell>
          <cell r="D14">
            <v>11378360</v>
          </cell>
          <cell r="G14">
            <v>51429294.82</v>
          </cell>
          <cell r="H14">
            <v>6849249.380000003</v>
          </cell>
          <cell r="I14">
            <v>60.195400567392866</v>
          </cell>
          <cell r="J14">
            <v>-4529110.619999997</v>
          </cell>
          <cell r="K14">
            <v>91.8585962285126</v>
          </cell>
          <cell r="L14">
            <v>-4558165.18</v>
          </cell>
        </row>
        <row r="15">
          <cell r="B15">
            <v>24762900</v>
          </cell>
          <cell r="C15">
            <v>9463670</v>
          </cell>
          <cell r="D15">
            <v>1965885</v>
          </cell>
          <cell r="G15">
            <v>8660256.99</v>
          </cell>
          <cell r="H15">
            <v>1030616.1299999999</v>
          </cell>
          <cell r="I15">
            <v>52.42504673467674</v>
          </cell>
          <cell r="J15">
            <v>-935268.8700000001</v>
          </cell>
          <cell r="K15">
            <v>91.51055552444242</v>
          </cell>
          <cell r="L15">
            <v>-803413.0099999998</v>
          </cell>
        </row>
        <row r="16">
          <cell r="B16">
            <v>31602500</v>
          </cell>
          <cell r="C16">
            <v>10160735</v>
          </cell>
          <cell r="D16">
            <v>2268874</v>
          </cell>
          <cell r="G16">
            <v>7491706.77</v>
          </cell>
          <cell r="H16">
            <v>737233.5999999996</v>
          </cell>
          <cell r="I16">
            <v>32.49336895746523</v>
          </cell>
          <cell r="J16">
            <v>-1531640.4000000004</v>
          </cell>
          <cell r="K16">
            <v>73.73193740413464</v>
          </cell>
          <cell r="L16">
            <v>-2669028.2300000004</v>
          </cell>
        </row>
        <row r="17">
          <cell r="B17">
            <v>92189150</v>
          </cell>
          <cell r="C17">
            <v>33273999</v>
          </cell>
          <cell r="D17">
            <v>6913088</v>
          </cell>
          <cell r="G17">
            <v>31183672.02</v>
          </cell>
          <cell r="H17">
            <v>4180646.8200000003</v>
          </cell>
          <cell r="I17">
            <v>60.47437585056057</v>
          </cell>
          <cell r="J17">
            <v>-2732441.1799999997</v>
          </cell>
          <cell r="K17">
            <v>93.71783662071998</v>
          </cell>
          <cell r="L17">
            <v>-2090326.9800000004</v>
          </cell>
        </row>
        <row r="18">
          <cell r="B18">
            <v>9151755</v>
          </cell>
          <cell r="C18">
            <v>3115747</v>
          </cell>
          <cell r="D18">
            <v>680728</v>
          </cell>
          <cell r="G18">
            <v>2687059.92</v>
          </cell>
          <cell r="H18">
            <v>231914.31999999983</v>
          </cell>
          <cell r="I18">
            <v>34.06857364468625</v>
          </cell>
          <cell r="J18">
            <v>-448813.68000000017</v>
          </cell>
          <cell r="K18">
            <v>86.24127440385885</v>
          </cell>
          <cell r="L18">
            <v>-428687.0800000001</v>
          </cell>
        </row>
        <row r="19">
          <cell r="B19">
            <v>19618479</v>
          </cell>
          <cell r="C19">
            <v>5572740</v>
          </cell>
          <cell r="D19">
            <v>1204082</v>
          </cell>
          <cell r="G19">
            <v>4826981.48</v>
          </cell>
          <cell r="H19">
            <v>573488.8800000008</v>
          </cell>
          <cell r="I19">
            <v>47.62872296072866</v>
          </cell>
          <cell r="J19">
            <v>-630593.1199999992</v>
          </cell>
          <cell r="K19">
            <v>86.617740644638</v>
          </cell>
          <cell r="L19">
            <v>-745758.5199999996</v>
          </cell>
        </row>
        <row r="20">
          <cell r="B20">
            <v>43409699</v>
          </cell>
          <cell r="C20">
            <v>13973173</v>
          </cell>
          <cell r="D20">
            <v>2862609</v>
          </cell>
          <cell r="G20">
            <v>12884525.63</v>
          </cell>
          <cell r="H20">
            <v>1712663.4300000016</v>
          </cell>
          <cell r="I20">
            <v>59.828758660368976</v>
          </cell>
          <cell r="J20">
            <v>-1149945.5699999984</v>
          </cell>
          <cell r="K20">
            <v>92.20901816645369</v>
          </cell>
          <cell r="L20">
            <v>-1088647.3699999992</v>
          </cell>
        </row>
        <row r="21">
          <cell r="B21">
            <v>32278821</v>
          </cell>
          <cell r="C21">
            <v>10506937</v>
          </cell>
          <cell r="D21">
            <v>2250523</v>
          </cell>
          <cell r="G21">
            <v>9532349.58</v>
          </cell>
          <cell r="H21">
            <v>972326.2699999996</v>
          </cell>
          <cell r="I21">
            <v>43.20445825259282</v>
          </cell>
          <cell r="J21">
            <v>-1278196.7300000004</v>
          </cell>
          <cell r="K21">
            <v>90.72434316490143</v>
          </cell>
          <cell r="L21">
            <v>-974587.4199999999</v>
          </cell>
        </row>
        <row r="22">
          <cell r="B22">
            <v>41377502</v>
          </cell>
          <cell r="C22">
            <v>15492607</v>
          </cell>
          <cell r="D22">
            <v>3947794</v>
          </cell>
          <cell r="G22">
            <v>14711091.79</v>
          </cell>
          <cell r="H22">
            <v>1852400.0199999996</v>
          </cell>
          <cell r="I22">
            <v>46.92240831208517</v>
          </cell>
          <cell r="J22">
            <v>-2095393.9800000004</v>
          </cell>
          <cell r="K22">
            <v>94.95556035210858</v>
          </cell>
          <cell r="L22">
            <v>-781515.2100000009</v>
          </cell>
        </row>
        <row r="23">
          <cell r="B23">
            <v>20622040</v>
          </cell>
          <cell r="C23">
            <v>7602360</v>
          </cell>
          <cell r="D23">
            <v>1612290</v>
          </cell>
          <cell r="G23">
            <v>7004115.87</v>
          </cell>
          <cell r="H23">
            <v>765960.2999999998</v>
          </cell>
          <cell r="I23">
            <v>47.507600989896346</v>
          </cell>
          <cell r="J23">
            <v>-846329.7000000002</v>
          </cell>
          <cell r="K23">
            <v>92.13081030101179</v>
          </cell>
          <cell r="L23">
            <v>-598244.1299999999</v>
          </cell>
        </row>
        <row r="24">
          <cell r="B24">
            <v>27127619</v>
          </cell>
          <cell r="C24">
            <v>7547467</v>
          </cell>
          <cell r="D24">
            <v>1958385</v>
          </cell>
          <cell r="G24">
            <v>7591363.55</v>
          </cell>
          <cell r="H24">
            <v>1180384.1899999995</v>
          </cell>
          <cell r="I24">
            <v>60.27334717126609</v>
          </cell>
          <cell r="J24">
            <v>-778000.8100000005</v>
          </cell>
          <cell r="K24">
            <v>100.58160638529456</v>
          </cell>
          <cell r="L24">
            <v>43896.549999999814</v>
          </cell>
        </row>
        <row r="25">
          <cell r="B25">
            <v>34353900</v>
          </cell>
          <cell r="C25">
            <v>10083920</v>
          </cell>
          <cell r="D25">
            <v>2316590</v>
          </cell>
          <cell r="G25">
            <v>9576415.56</v>
          </cell>
          <cell r="H25">
            <v>1096894.0500000007</v>
          </cell>
          <cell r="I25">
            <v>47.349511566569866</v>
          </cell>
          <cell r="J25">
            <v>-1219695.9499999993</v>
          </cell>
          <cell r="K25">
            <v>94.96719093368452</v>
          </cell>
          <cell r="L25">
            <v>-507504.4399999995</v>
          </cell>
        </row>
        <row r="26">
          <cell r="B26">
            <v>22573748</v>
          </cell>
          <cell r="C26">
            <v>6907530</v>
          </cell>
          <cell r="D26">
            <v>1379363</v>
          </cell>
          <cell r="G26">
            <v>6219345.91</v>
          </cell>
          <cell r="H26">
            <v>535971.2800000003</v>
          </cell>
          <cell r="I26">
            <v>38.856434455614675</v>
          </cell>
          <cell r="J26">
            <v>-843391.7199999997</v>
          </cell>
          <cell r="K26">
            <v>90.03718999410788</v>
          </cell>
          <cell r="L26">
            <v>-688184.0899999999</v>
          </cell>
        </row>
        <row r="27">
          <cell r="B27">
            <v>18628307</v>
          </cell>
          <cell r="C27">
            <v>5609858</v>
          </cell>
          <cell r="D27">
            <v>1197916</v>
          </cell>
          <cell r="G27">
            <v>5269645.47</v>
          </cell>
          <cell r="H27">
            <v>542856.6799999997</v>
          </cell>
          <cell r="I27">
            <v>45.316756767586355</v>
          </cell>
          <cell r="J27">
            <v>-655059.3200000003</v>
          </cell>
          <cell r="K27">
            <v>93.93545202035416</v>
          </cell>
          <cell r="L27">
            <v>-340212.53000000026</v>
          </cell>
        </row>
        <row r="28">
          <cell r="B28">
            <v>32686485</v>
          </cell>
          <cell r="C28">
            <v>10488043</v>
          </cell>
          <cell r="D28">
            <v>2271304</v>
          </cell>
          <cell r="G28">
            <v>10340075.39</v>
          </cell>
          <cell r="H28">
            <v>1017965.6300000008</v>
          </cell>
          <cell r="I28">
            <v>44.81855489181549</v>
          </cell>
          <cell r="J28">
            <v>-1253338.3699999992</v>
          </cell>
          <cell r="K28">
            <v>98.58917807640569</v>
          </cell>
          <cell r="L28">
            <v>-147967.6099999994</v>
          </cell>
        </row>
        <row r="29">
          <cell r="B29">
            <v>62371264</v>
          </cell>
          <cell r="C29">
            <v>24565361</v>
          </cell>
          <cell r="D29">
            <v>4742282</v>
          </cell>
          <cell r="G29">
            <v>23115172.28</v>
          </cell>
          <cell r="H29">
            <v>2461260.5500000007</v>
          </cell>
          <cell r="I29">
            <v>51.900341438995</v>
          </cell>
          <cell r="J29">
            <v>-2281021.4499999993</v>
          </cell>
          <cell r="K29">
            <v>94.09661140334963</v>
          </cell>
          <cell r="L29">
            <v>-1450188.7199999988</v>
          </cell>
        </row>
        <row r="30">
          <cell r="B30">
            <v>26540729</v>
          </cell>
          <cell r="C30">
            <v>8178829</v>
          </cell>
          <cell r="D30">
            <v>2041650</v>
          </cell>
          <cell r="G30">
            <v>7392746.3</v>
          </cell>
          <cell r="H30">
            <v>754728.25</v>
          </cell>
          <cell r="I30">
            <v>36.96658340068082</v>
          </cell>
          <cell r="J30">
            <v>-1286921.75</v>
          </cell>
          <cell r="K30">
            <v>90.38881116110876</v>
          </cell>
          <cell r="L30">
            <v>-786082.7000000002</v>
          </cell>
        </row>
        <row r="31">
          <cell r="B31">
            <v>29019220</v>
          </cell>
          <cell r="C31">
            <v>9896485</v>
          </cell>
          <cell r="D31">
            <v>2346032</v>
          </cell>
          <cell r="G31">
            <v>7950254.07</v>
          </cell>
          <cell r="H31">
            <v>961965.3399999999</v>
          </cell>
          <cell r="I31">
            <v>41.00393089267324</v>
          </cell>
          <cell r="J31">
            <v>-1384066.6600000001</v>
          </cell>
          <cell r="K31">
            <v>80.33411933630981</v>
          </cell>
          <cell r="L31">
            <v>-1946230.9299999997</v>
          </cell>
        </row>
        <row r="32">
          <cell r="B32">
            <v>10776857</v>
          </cell>
          <cell r="C32">
            <v>3210217</v>
          </cell>
          <cell r="D32">
            <v>813817</v>
          </cell>
          <cell r="G32">
            <v>2898522.75</v>
          </cell>
          <cell r="H32">
            <v>286885.52</v>
          </cell>
          <cell r="I32">
            <v>35.251846545353565</v>
          </cell>
          <cell r="J32">
            <v>-526931.48</v>
          </cell>
          <cell r="K32">
            <v>90.29055512446666</v>
          </cell>
          <cell r="L32">
            <v>-311694.25</v>
          </cell>
        </row>
        <row r="33">
          <cell r="B33">
            <v>25220561</v>
          </cell>
          <cell r="C33">
            <v>9239631</v>
          </cell>
          <cell r="D33">
            <v>1849714</v>
          </cell>
          <cell r="G33">
            <v>10490477.89</v>
          </cell>
          <cell r="H33">
            <v>1579721.1100000013</v>
          </cell>
          <cell r="I33">
            <v>85.40353319486155</v>
          </cell>
          <cell r="J33">
            <v>-269992.88999999873</v>
          </cell>
          <cell r="K33">
            <v>113.53784463903376</v>
          </cell>
          <cell r="L33">
            <v>1250846.8900000006</v>
          </cell>
        </row>
        <row r="34">
          <cell r="B34">
            <v>20683000</v>
          </cell>
          <cell r="C34">
            <v>6287045</v>
          </cell>
          <cell r="D34">
            <v>1407988</v>
          </cell>
          <cell r="G34">
            <v>6041441.58</v>
          </cell>
          <cell r="H34">
            <v>830377.8499999996</v>
          </cell>
          <cell r="I34">
            <v>58.97620221195064</v>
          </cell>
          <cell r="J34">
            <v>-577610.1500000004</v>
          </cell>
          <cell r="K34">
            <v>96.093499887467</v>
          </cell>
          <cell r="L34">
            <v>-245603.41999999993</v>
          </cell>
        </row>
        <row r="35">
          <cell r="B35">
            <v>40398203</v>
          </cell>
          <cell r="C35">
            <v>14389409</v>
          </cell>
          <cell r="D35">
            <v>3295024</v>
          </cell>
          <cell r="G35">
            <v>12271692.45</v>
          </cell>
          <cell r="H35">
            <v>1116500.8899999987</v>
          </cell>
          <cell r="I35">
            <v>33.88445395238392</v>
          </cell>
          <cell r="J35">
            <v>-2178523.1100000013</v>
          </cell>
          <cell r="K35">
            <v>85.2828107811794</v>
          </cell>
          <cell r="L35">
            <v>-2117716.5500000007</v>
          </cell>
        </row>
        <row r="36">
          <cell r="B36">
            <v>3856482907</v>
          </cell>
          <cell r="C36">
            <v>1440031709</v>
          </cell>
          <cell r="D36">
            <v>305116540</v>
          </cell>
          <cell r="G36">
            <v>1339738162.4199998</v>
          </cell>
          <cell r="H36">
            <v>183038962.50000003</v>
          </cell>
          <cell r="I36">
            <v>59.98985256584256</v>
          </cell>
          <cell r="J36">
            <v>-122077577.50000003</v>
          </cell>
          <cell r="K36">
            <v>93.03532373952746</v>
          </cell>
          <cell r="L36">
            <v>-100293546.58000003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2" sqref="A4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20.05.2014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20.05.2014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334245300</v>
      </c>
      <c r="D10" s="33">
        <f>'[5]вспомогат'!D10</f>
        <v>78643700</v>
      </c>
      <c r="E10" s="33">
        <f>'[5]вспомогат'!G10</f>
        <v>323855178.92</v>
      </c>
      <c r="F10" s="33">
        <f>'[5]вспомогат'!H10</f>
        <v>62355947.49000001</v>
      </c>
      <c r="G10" s="34">
        <f>'[5]вспомогат'!I10</f>
        <v>79.28918335480148</v>
      </c>
      <c r="H10" s="35">
        <f>'[5]вспомогат'!J10</f>
        <v>-16287752.50999999</v>
      </c>
      <c r="I10" s="36">
        <f>'[5]вспомогат'!K10</f>
        <v>96.89146830785654</v>
      </c>
      <c r="J10" s="37">
        <f>'[5]вспомогат'!L10</f>
        <v>-10390121.079999983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659130000</v>
      </c>
      <c r="D12" s="38">
        <f>'[5]вспомогат'!D11</f>
        <v>134670000</v>
      </c>
      <c r="E12" s="33">
        <f>'[5]вспомогат'!G11</f>
        <v>609616561.16</v>
      </c>
      <c r="F12" s="38">
        <f>'[5]вспомогат'!H11</f>
        <v>73736619.00999999</v>
      </c>
      <c r="G12" s="39">
        <f>'[5]вспомогат'!I11</f>
        <v>54.75355982030147</v>
      </c>
      <c r="H12" s="35">
        <f>'[5]вспомогат'!J11</f>
        <v>-60933380.99000001</v>
      </c>
      <c r="I12" s="36">
        <f>'[5]вспомогат'!K11</f>
        <v>92.4880617116502</v>
      </c>
      <c r="J12" s="37">
        <f>'[5]вспомогат'!L11</f>
        <v>-49513438.84000003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48680626</v>
      </c>
      <c r="D13" s="38">
        <f>'[5]вспомогат'!D12</f>
        <v>9336212</v>
      </c>
      <c r="E13" s="33">
        <f>'[5]вспомогат'!G12</f>
        <v>43761686.43</v>
      </c>
      <c r="F13" s="38">
        <f>'[5]вспомогат'!H12</f>
        <v>4765497.8999999985</v>
      </c>
      <c r="G13" s="39">
        <f>'[5]вспомогат'!I12</f>
        <v>51.04316290161361</v>
      </c>
      <c r="H13" s="35">
        <f>'[5]вспомогат'!J12</f>
        <v>-4570714.1000000015</v>
      </c>
      <c r="I13" s="36">
        <f>'[5]вспомогат'!K12</f>
        <v>89.89548825851172</v>
      </c>
      <c r="J13" s="37">
        <f>'[5]вспомогат'!L12</f>
        <v>-4918939.57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116422560</v>
      </c>
      <c r="D14" s="38">
        <f>'[5]вспомогат'!D13</f>
        <v>21762330</v>
      </c>
      <c r="E14" s="33">
        <f>'[5]вспомогат'!G13</f>
        <v>102936527.84</v>
      </c>
      <c r="F14" s="38">
        <f>'[5]вспомогат'!H13</f>
        <v>10908887.61</v>
      </c>
      <c r="G14" s="39">
        <f>'[5]вспомогат'!I13</f>
        <v>50.12738806001011</v>
      </c>
      <c r="H14" s="35">
        <f>'[5]вспомогат'!J13</f>
        <v>-10853442.39</v>
      </c>
      <c r="I14" s="36">
        <f>'[5]вспомогат'!K13</f>
        <v>88.41630680514156</v>
      </c>
      <c r="J14" s="37">
        <f>'[5]вспомогат'!L13</f>
        <v>-13486032.159999996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55987460</v>
      </c>
      <c r="D15" s="38">
        <f>'[5]вспомогат'!D14</f>
        <v>11378360</v>
      </c>
      <c r="E15" s="33">
        <f>'[5]вспомогат'!G14</f>
        <v>51429294.82</v>
      </c>
      <c r="F15" s="38">
        <f>'[5]вспомогат'!H14</f>
        <v>6849249.380000003</v>
      </c>
      <c r="G15" s="39">
        <f>'[5]вспомогат'!I14</f>
        <v>60.195400567392866</v>
      </c>
      <c r="H15" s="35">
        <f>'[5]вспомогат'!J14</f>
        <v>-4529110.619999997</v>
      </c>
      <c r="I15" s="36">
        <f>'[5]вспомогат'!K14</f>
        <v>91.8585962285126</v>
      </c>
      <c r="J15" s="37">
        <f>'[5]вспомогат'!L14</f>
        <v>-4558165.18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9463670</v>
      </c>
      <c r="D16" s="38">
        <f>'[5]вспомогат'!D15</f>
        <v>1965885</v>
      </c>
      <c r="E16" s="33">
        <f>'[5]вспомогат'!G15</f>
        <v>8660256.99</v>
      </c>
      <c r="F16" s="38">
        <f>'[5]вспомогат'!H15</f>
        <v>1030616.1299999999</v>
      </c>
      <c r="G16" s="39">
        <f>'[5]вспомогат'!I15</f>
        <v>52.42504673467674</v>
      </c>
      <c r="H16" s="35">
        <f>'[5]вспомогат'!J15</f>
        <v>-935268.8700000001</v>
      </c>
      <c r="I16" s="36">
        <f>'[5]вспомогат'!K15</f>
        <v>91.51055552444242</v>
      </c>
      <c r="J16" s="37">
        <f>'[5]вспомогат'!L15</f>
        <v>-803413.0099999998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889684316</v>
      </c>
      <c r="D17" s="42">
        <f>SUM(D12:D16)</f>
        <v>179112787</v>
      </c>
      <c r="E17" s="42">
        <f>SUM(E12:E16)</f>
        <v>816404327.24</v>
      </c>
      <c r="F17" s="42">
        <f>SUM(F12:F16)</f>
        <v>97290870.03</v>
      </c>
      <c r="G17" s="43">
        <f>F17/D17*100</f>
        <v>54.318215722923235</v>
      </c>
      <c r="H17" s="42">
        <f>SUM(H12:H16)</f>
        <v>-81821916.97000003</v>
      </c>
      <c r="I17" s="44">
        <f>E17/C17*100</f>
        <v>91.76337185649567</v>
      </c>
      <c r="J17" s="42">
        <f>SUM(J12:J16)</f>
        <v>-73279988.76000004</v>
      </c>
    </row>
    <row r="18" spans="1:10" ht="20.25" customHeight="1">
      <c r="A18" s="32" t="s">
        <v>20</v>
      </c>
      <c r="B18" s="45">
        <f>'[5]вспомогат'!B16</f>
        <v>31602500</v>
      </c>
      <c r="C18" s="45">
        <f>'[5]вспомогат'!C16</f>
        <v>10160735</v>
      </c>
      <c r="D18" s="46">
        <f>'[5]вспомогат'!D16</f>
        <v>2268874</v>
      </c>
      <c r="E18" s="45">
        <f>'[5]вспомогат'!G16</f>
        <v>7491706.77</v>
      </c>
      <c r="F18" s="46">
        <f>'[5]вспомогат'!H16</f>
        <v>737233.5999999996</v>
      </c>
      <c r="G18" s="47">
        <f>'[5]вспомогат'!I16</f>
        <v>32.49336895746523</v>
      </c>
      <c r="H18" s="48">
        <f>'[5]вспомогат'!J16</f>
        <v>-1531640.4000000004</v>
      </c>
      <c r="I18" s="49">
        <f>'[5]вспомогат'!K16</f>
        <v>73.73193740413464</v>
      </c>
      <c r="J18" s="50">
        <f>'[5]вспомогат'!L16</f>
        <v>-2669028.2300000004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33273999</v>
      </c>
      <c r="D19" s="38">
        <f>'[5]вспомогат'!D17</f>
        <v>6913088</v>
      </c>
      <c r="E19" s="33">
        <f>'[5]вспомогат'!G17</f>
        <v>31183672.02</v>
      </c>
      <c r="F19" s="38">
        <f>'[5]вспомогат'!H17</f>
        <v>4180646.8200000003</v>
      </c>
      <c r="G19" s="39">
        <f>'[5]вспомогат'!I17</f>
        <v>60.47437585056057</v>
      </c>
      <c r="H19" s="35">
        <f>'[5]вспомогат'!J17</f>
        <v>-2732441.1799999997</v>
      </c>
      <c r="I19" s="36">
        <f>'[5]вспомогат'!K17</f>
        <v>93.71783662071998</v>
      </c>
      <c r="J19" s="37">
        <f>'[5]вспомогат'!L17</f>
        <v>-2090326.9800000004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3115747</v>
      </c>
      <c r="D20" s="38">
        <f>'[5]вспомогат'!D18</f>
        <v>680728</v>
      </c>
      <c r="E20" s="33">
        <f>'[5]вспомогат'!G18</f>
        <v>2687059.92</v>
      </c>
      <c r="F20" s="38">
        <f>'[5]вспомогат'!H18</f>
        <v>231914.31999999983</v>
      </c>
      <c r="G20" s="39">
        <f>'[5]вспомогат'!I18</f>
        <v>34.06857364468625</v>
      </c>
      <c r="H20" s="35">
        <f>'[5]вспомогат'!J18</f>
        <v>-448813.68000000017</v>
      </c>
      <c r="I20" s="36">
        <f>'[5]вспомогат'!K18</f>
        <v>86.24127440385885</v>
      </c>
      <c r="J20" s="37">
        <f>'[5]вспомогат'!L18</f>
        <v>-428687.0800000001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5572740</v>
      </c>
      <c r="D21" s="38">
        <f>'[5]вспомогат'!D19</f>
        <v>1204082</v>
      </c>
      <c r="E21" s="33">
        <f>'[5]вспомогат'!G19</f>
        <v>4826981.48</v>
      </c>
      <c r="F21" s="38">
        <f>'[5]вспомогат'!H19</f>
        <v>573488.8800000008</v>
      </c>
      <c r="G21" s="39">
        <f>'[5]вспомогат'!I19</f>
        <v>47.62872296072866</v>
      </c>
      <c r="H21" s="35">
        <f>'[5]вспомогат'!J19</f>
        <v>-630593.1199999992</v>
      </c>
      <c r="I21" s="36">
        <f>'[5]вспомогат'!K19</f>
        <v>86.617740644638</v>
      </c>
      <c r="J21" s="37">
        <f>'[5]вспомогат'!L19</f>
        <v>-745758.5199999996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13973173</v>
      </c>
      <c r="D22" s="38">
        <f>'[5]вспомогат'!D20</f>
        <v>2862609</v>
      </c>
      <c r="E22" s="33">
        <f>'[5]вспомогат'!G20</f>
        <v>12884525.63</v>
      </c>
      <c r="F22" s="38">
        <f>'[5]вспомогат'!H20</f>
        <v>1712663.4300000016</v>
      </c>
      <c r="G22" s="39">
        <f>'[5]вспомогат'!I20</f>
        <v>59.828758660368976</v>
      </c>
      <c r="H22" s="35">
        <f>'[5]вспомогат'!J20</f>
        <v>-1149945.5699999984</v>
      </c>
      <c r="I22" s="36">
        <f>'[5]вспомогат'!K20</f>
        <v>92.20901816645369</v>
      </c>
      <c r="J22" s="37">
        <f>'[5]вспомогат'!L20</f>
        <v>-1088647.3699999992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10506937</v>
      </c>
      <c r="D23" s="38">
        <f>'[5]вспомогат'!D21</f>
        <v>2250523</v>
      </c>
      <c r="E23" s="33">
        <f>'[5]вспомогат'!G21</f>
        <v>9532349.58</v>
      </c>
      <c r="F23" s="38">
        <f>'[5]вспомогат'!H21</f>
        <v>972326.2699999996</v>
      </c>
      <c r="G23" s="39">
        <f>'[5]вспомогат'!I21</f>
        <v>43.20445825259282</v>
      </c>
      <c r="H23" s="35">
        <f>'[5]вспомогат'!J21</f>
        <v>-1278196.7300000004</v>
      </c>
      <c r="I23" s="36">
        <f>'[5]вспомогат'!K21</f>
        <v>90.72434316490143</v>
      </c>
      <c r="J23" s="37">
        <f>'[5]вспомогат'!L21</f>
        <v>-974587.4199999999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15492607</v>
      </c>
      <c r="D24" s="38">
        <f>'[5]вспомогат'!D22</f>
        <v>3947794</v>
      </c>
      <c r="E24" s="33">
        <f>'[5]вспомогат'!G22</f>
        <v>14711091.79</v>
      </c>
      <c r="F24" s="38">
        <f>'[5]вспомогат'!H22</f>
        <v>1852400.0199999996</v>
      </c>
      <c r="G24" s="39">
        <f>'[5]вспомогат'!I22</f>
        <v>46.92240831208517</v>
      </c>
      <c r="H24" s="35">
        <f>'[5]вспомогат'!J22</f>
        <v>-2095393.9800000004</v>
      </c>
      <c r="I24" s="36">
        <f>'[5]вспомогат'!K22</f>
        <v>94.95556035210858</v>
      </c>
      <c r="J24" s="37">
        <f>'[5]вспомогат'!L22</f>
        <v>-781515.2100000009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7602360</v>
      </c>
      <c r="D25" s="38">
        <f>'[5]вспомогат'!D23</f>
        <v>1612290</v>
      </c>
      <c r="E25" s="33">
        <f>'[5]вспомогат'!G23</f>
        <v>7004115.87</v>
      </c>
      <c r="F25" s="38">
        <f>'[5]вспомогат'!H23</f>
        <v>765960.2999999998</v>
      </c>
      <c r="G25" s="39">
        <f>'[5]вспомогат'!I23</f>
        <v>47.507600989896346</v>
      </c>
      <c r="H25" s="35">
        <f>'[5]вспомогат'!J23</f>
        <v>-846329.7000000002</v>
      </c>
      <c r="I25" s="36">
        <f>'[5]вспомогат'!K23</f>
        <v>92.13081030101179</v>
      </c>
      <c r="J25" s="37">
        <f>'[5]вспомогат'!L23</f>
        <v>-598244.1299999999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7547467</v>
      </c>
      <c r="D26" s="38">
        <f>'[5]вспомогат'!D24</f>
        <v>1958385</v>
      </c>
      <c r="E26" s="33">
        <f>'[5]вспомогат'!G24</f>
        <v>7591363.55</v>
      </c>
      <c r="F26" s="38">
        <f>'[5]вспомогат'!H24</f>
        <v>1180384.1899999995</v>
      </c>
      <c r="G26" s="39">
        <f>'[5]вспомогат'!I24</f>
        <v>60.27334717126609</v>
      </c>
      <c r="H26" s="35">
        <f>'[5]вспомогат'!J24</f>
        <v>-778000.8100000005</v>
      </c>
      <c r="I26" s="36">
        <f>'[5]вспомогат'!K24</f>
        <v>100.58160638529456</v>
      </c>
      <c r="J26" s="37">
        <f>'[5]вспомогат'!L24</f>
        <v>43896.549999999814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10083920</v>
      </c>
      <c r="D27" s="38">
        <f>'[5]вспомогат'!D25</f>
        <v>2316590</v>
      </c>
      <c r="E27" s="33">
        <f>'[5]вспомогат'!G25</f>
        <v>9576415.56</v>
      </c>
      <c r="F27" s="38">
        <f>'[5]вспомогат'!H25</f>
        <v>1096894.0500000007</v>
      </c>
      <c r="G27" s="39">
        <f>'[5]вспомогат'!I25</f>
        <v>47.349511566569866</v>
      </c>
      <c r="H27" s="35">
        <f>'[5]вспомогат'!J25</f>
        <v>-1219695.9499999993</v>
      </c>
      <c r="I27" s="36">
        <f>'[5]вспомогат'!K25</f>
        <v>94.96719093368452</v>
      </c>
      <c r="J27" s="37">
        <f>'[5]вспомогат'!L25</f>
        <v>-507504.4399999995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6907530</v>
      </c>
      <c r="D28" s="38">
        <f>'[5]вспомогат'!D26</f>
        <v>1379363</v>
      </c>
      <c r="E28" s="33">
        <f>'[5]вспомогат'!G26</f>
        <v>6219345.91</v>
      </c>
      <c r="F28" s="38">
        <f>'[5]вспомогат'!H26</f>
        <v>535971.2800000003</v>
      </c>
      <c r="G28" s="39">
        <f>'[5]вспомогат'!I26</f>
        <v>38.856434455614675</v>
      </c>
      <c r="H28" s="35">
        <f>'[5]вспомогат'!J26</f>
        <v>-843391.7199999997</v>
      </c>
      <c r="I28" s="36">
        <f>'[5]вспомогат'!K26</f>
        <v>90.03718999410788</v>
      </c>
      <c r="J28" s="37">
        <f>'[5]вспомогат'!L26</f>
        <v>-688184.0899999999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5609858</v>
      </c>
      <c r="D29" s="38">
        <f>'[5]вспомогат'!D27</f>
        <v>1197916</v>
      </c>
      <c r="E29" s="33">
        <f>'[5]вспомогат'!G27</f>
        <v>5269645.47</v>
      </c>
      <c r="F29" s="38">
        <f>'[5]вспомогат'!H27</f>
        <v>542856.6799999997</v>
      </c>
      <c r="G29" s="39">
        <f>'[5]вспомогат'!I27</f>
        <v>45.316756767586355</v>
      </c>
      <c r="H29" s="35">
        <f>'[5]вспомогат'!J27</f>
        <v>-655059.3200000003</v>
      </c>
      <c r="I29" s="36">
        <f>'[5]вспомогат'!K27</f>
        <v>93.93545202035416</v>
      </c>
      <c r="J29" s="37">
        <f>'[5]вспомогат'!L27</f>
        <v>-340212.53000000026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10488043</v>
      </c>
      <c r="D30" s="38">
        <f>'[5]вспомогат'!D28</f>
        <v>2271304</v>
      </c>
      <c r="E30" s="33">
        <f>'[5]вспомогат'!G28</f>
        <v>10340075.39</v>
      </c>
      <c r="F30" s="38">
        <f>'[5]вспомогат'!H28</f>
        <v>1017965.6300000008</v>
      </c>
      <c r="G30" s="39">
        <f>'[5]вспомогат'!I28</f>
        <v>44.81855489181549</v>
      </c>
      <c r="H30" s="35">
        <f>'[5]вспомогат'!J28</f>
        <v>-1253338.3699999992</v>
      </c>
      <c r="I30" s="36">
        <f>'[5]вспомогат'!K28</f>
        <v>98.58917807640569</v>
      </c>
      <c r="J30" s="37">
        <f>'[5]вспомогат'!L28</f>
        <v>-147967.6099999994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24565361</v>
      </c>
      <c r="D31" s="38">
        <f>'[5]вспомогат'!D29</f>
        <v>4742282</v>
      </c>
      <c r="E31" s="33">
        <f>'[5]вспомогат'!G29</f>
        <v>23115172.28</v>
      </c>
      <c r="F31" s="38">
        <f>'[5]вспомогат'!H29</f>
        <v>2461260.5500000007</v>
      </c>
      <c r="G31" s="39">
        <f>'[5]вспомогат'!I29</f>
        <v>51.900341438995</v>
      </c>
      <c r="H31" s="35">
        <f>'[5]вспомогат'!J29</f>
        <v>-2281021.4499999993</v>
      </c>
      <c r="I31" s="36">
        <f>'[5]вспомогат'!K29</f>
        <v>94.09661140334963</v>
      </c>
      <c r="J31" s="37">
        <f>'[5]вспомогат'!L29</f>
        <v>-1450188.7199999988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8178829</v>
      </c>
      <c r="D32" s="38">
        <f>'[5]вспомогат'!D30</f>
        <v>2041650</v>
      </c>
      <c r="E32" s="33">
        <f>'[5]вспомогат'!G30</f>
        <v>7392746.3</v>
      </c>
      <c r="F32" s="38">
        <f>'[5]вспомогат'!H30</f>
        <v>754728.25</v>
      </c>
      <c r="G32" s="39">
        <f>'[5]вспомогат'!I30</f>
        <v>36.96658340068082</v>
      </c>
      <c r="H32" s="35">
        <f>'[5]вспомогат'!J30</f>
        <v>-1286921.75</v>
      </c>
      <c r="I32" s="36">
        <f>'[5]вспомогат'!K30</f>
        <v>90.38881116110876</v>
      </c>
      <c r="J32" s="37">
        <f>'[5]вспомогат'!L30</f>
        <v>-786082.7000000002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9896485</v>
      </c>
      <c r="D33" s="38">
        <f>'[5]вспомогат'!D31</f>
        <v>2346032</v>
      </c>
      <c r="E33" s="33">
        <f>'[5]вспомогат'!G31</f>
        <v>7950254.07</v>
      </c>
      <c r="F33" s="38">
        <f>'[5]вспомогат'!H31</f>
        <v>961965.3399999999</v>
      </c>
      <c r="G33" s="39">
        <f>'[5]вспомогат'!I31</f>
        <v>41.00393089267324</v>
      </c>
      <c r="H33" s="35">
        <f>'[5]вспомогат'!J31</f>
        <v>-1384066.6600000001</v>
      </c>
      <c r="I33" s="36">
        <f>'[5]вспомогат'!K31</f>
        <v>80.33411933630981</v>
      </c>
      <c r="J33" s="37">
        <f>'[5]вспомогат'!L31</f>
        <v>-1946230.9299999997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3210217</v>
      </c>
      <c r="D34" s="38">
        <f>'[5]вспомогат'!D32</f>
        <v>813817</v>
      </c>
      <c r="E34" s="33">
        <f>'[5]вспомогат'!G32</f>
        <v>2898522.75</v>
      </c>
      <c r="F34" s="38">
        <f>'[5]вспомогат'!H32</f>
        <v>286885.52</v>
      </c>
      <c r="G34" s="39">
        <f>'[5]вспомогат'!I32</f>
        <v>35.251846545353565</v>
      </c>
      <c r="H34" s="35">
        <f>'[5]вспомогат'!J32</f>
        <v>-526931.48</v>
      </c>
      <c r="I34" s="36">
        <f>'[5]вспомогат'!K32</f>
        <v>90.29055512446666</v>
      </c>
      <c r="J34" s="37">
        <f>'[5]вспомогат'!L32</f>
        <v>-311694.25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9239631</v>
      </c>
      <c r="D35" s="38">
        <f>'[5]вспомогат'!D33</f>
        <v>1849714</v>
      </c>
      <c r="E35" s="33">
        <f>'[5]вспомогат'!G33</f>
        <v>10490477.89</v>
      </c>
      <c r="F35" s="38">
        <f>'[5]вспомогат'!H33</f>
        <v>1579721.1100000013</v>
      </c>
      <c r="G35" s="39">
        <f>'[5]вспомогат'!I33</f>
        <v>85.40353319486155</v>
      </c>
      <c r="H35" s="35">
        <f>'[5]вспомогат'!J33</f>
        <v>-269992.88999999873</v>
      </c>
      <c r="I35" s="36">
        <f>'[5]вспомогат'!K33</f>
        <v>113.53784463903376</v>
      </c>
      <c r="J35" s="37">
        <f>'[5]вспомогат'!L33</f>
        <v>1250846.8900000006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6287045</v>
      </c>
      <c r="D36" s="38">
        <f>'[5]вспомогат'!D34</f>
        <v>1407988</v>
      </c>
      <c r="E36" s="33">
        <f>'[5]вспомогат'!G34</f>
        <v>6041441.58</v>
      </c>
      <c r="F36" s="38">
        <f>'[5]вспомогат'!H34</f>
        <v>830377.8499999996</v>
      </c>
      <c r="G36" s="39">
        <f>'[5]вспомогат'!I34</f>
        <v>58.97620221195064</v>
      </c>
      <c r="H36" s="35">
        <f>'[5]вспомогат'!J34</f>
        <v>-577610.1500000004</v>
      </c>
      <c r="I36" s="36">
        <f>'[5]вспомогат'!K34</f>
        <v>96.093499887467</v>
      </c>
      <c r="J36" s="37">
        <f>'[5]вспомогат'!L34</f>
        <v>-245603.41999999993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14389409</v>
      </c>
      <c r="D37" s="38">
        <f>'[5]вспомогат'!D35</f>
        <v>3295024</v>
      </c>
      <c r="E37" s="33">
        <f>'[5]вспомогат'!G35</f>
        <v>12271692.45</v>
      </c>
      <c r="F37" s="38">
        <f>'[5]вспомогат'!H35</f>
        <v>1116500.8899999987</v>
      </c>
      <c r="G37" s="39">
        <f>'[5]вспомогат'!I35</f>
        <v>33.88445395238392</v>
      </c>
      <c r="H37" s="35">
        <f>'[5]вспомогат'!J35</f>
        <v>-2178523.1100000013</v>
      </c>
      <c r="I37" s="36">
        <f>'[5]вспомогат'!K35</f>
        <v>85.2828107811794</v>
      </c>
      <c r="J37" s="37">
        <f>'[5]вспомогат'!L35</f>
        <v>-2117716.5500000007</v>
      </c>
    </row>
    <row r="38" spans="1:10" ht="18.75" customHeight="1">
      <c r="A38" s="51" t="s">
        <v>40</v>
      </c>
      <c r="B38" s="42">
        <f>SUM(B18:B37)</f>
        <v>640629839</v>
      </c>
      <c r="C38" s="42">
        <f>SUM(C18:C37)</f>
        <v>216102093</v>
      </c>
      <c r="D38" s="42">
        <f>SUM(D18:D37)</f>
        <v>47360053</v>
      </c>
      <c r="E38" s="42">
        <f>SUM(E18:E37)</f>
        <v>199478656.26000002</v>
      </c>
      <c r="F38" s="42">
        <f>SUM(F18:F37)</f>
        <v>23392144.980000004</v>
      </c>
      <c r="G38" s="43">
        <f>F38/D38*100</f>
        <v>49.39214274105648</v>
      </c>
      <c r="H38" s="42">
        <f>SUM(H18:H37)</f>
        <v>-23967908.019999996</v>
      </c>
      <c r="I38" s="44">
        <f>E38/C38*100</f>
        <v>92.30760030630523</v>
      </c>
      <c r="J38" s="42">
        <f>SUM(J18:J37)</f>
        <v>-16623436.739999996</v>
      </c>
    </row>
    <row r="39" spans="1:10" ht="20.25" customHeight="1">
      <c r="A39" s="52" t="s">
        <v>41</v>
      </c>
      <c r="B39" s="53">
        <f>'[5]вспомогат'!B36</f>
        <v>3856482907</v>
      </c>
      <c r="C39" s="53">
        <f>'[5]вспомогат'!C36</f>
        <v>1440031709</v>
      </c>
      <c r="D39" s="53">
        <f>'[5]вспомогат'!D36</f>
        <v>305116540</v>
      </c>
      <c r="E39" s="53">
        <f>'[5]вспомогат'!G36</f>
        <v>1339738162.4199998</v>
      </c>
      <c r="F39" s="53">
        <f>'[5]вспомогат'!H36</f>
        <v>183038962.50000003</v>
      </c>
      <c r="G39" s="54">
        <f>'[5]вспомогат'!I36</f>
        <v>59.98985256584256</v>
      </c>
      <c r="H39" s="53">
        <f>'[5]вспомогат'!J36</f>
        <v>-122077577.50000003</v>
      </c>
      <c r="I39" s="54">
        <f>'[5]вспомогат'!K36</f>
        <v>93.03532373952746</v>
      </c>
      <c r="J39" s="53">
        <f>'[5]вспомогат'!L36</f>
        <v>-100293546.58000003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20.05.2014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2014-05-21T04:32:08Z</dcterms:created>
  <dcterms:modified xsi:type="dcterms:W3CDTF">2014-05-21T04:32:25Z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