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<sst xmlns="http://schemas.openxmlformats.org/spreadsheetml/2006/main" count="51" uniqueCount="49">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</sst>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30.12.2016</v>
          </cell>
        </row>
        <row r="6">
          <cell r="G6" t="str">
            <v>Фактично надійшло на 30.12.2016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1545945716.52</v>
          </cell>
          <cell r="H10">
            <v>142754418.48000002</v>
          </cell>
          <cell r="I10">
            <v>151.97138738279233</v>
          </cell>
          <cell r="J10">
            <v>48819355.48000002</v>
          </cell>
          <cell r="K10">
            <v>121.45665893204134</v>
          </cell>
          <cell r="L10">
            <v>273108368.52</v>
          </cell>
        </row>
        <row r="11">
          <cell r="B11">
            <v>3385270000</v>
          </cell>
          <cell r="D11">
            <v>279650000</v>
          </cell>
          <cell r="G11">
            <v>3469405776.14</v>
          </cell>
          <cell r="H11">
            <v>320889014.4499998</v>
          </cell>
          <cell r="I11">
            <v>114.74665276238147</v>
          </cell>
          <cell r="J11">
            <v>41239014.44999981</v>
          </cell>
          <cell r="K11">
            <v>102.48534906048852</v>
          </cell>
          <cell r="L11">
            <v>84135776.13999987</v>
          </cell>
        </row>
        <row r="12">
          <cell r="B12">
            <v>240271753</v>
          </cell>
          <cell r="D12">
            <v>17697651</v>
          </cell>
          <cell r="G12">
            <v>286566155.38</v>
          </cell>
          <cell r="H12">
            <v>23374351.21000001</v>
          </cell>
          <cell r="I12">
            <v>132.07600946588906</v>
          </cell>
          <cell r="J12">
            <v>5676700.210000008</v>
          </cell>
          <cell r="K12">
            <v>119.26751763450112</v>
          </cell>
          <cell r="L12">
            <v>46294402.379999995</v>
          </cell>
        </row>
        <row r="13">
          <cell r="B13">
            <v>297912086</v>
          </cell>
          <cell r="D13">
            <v>25331846</v>
          </cell>
          <cell r="G13">
            <v>431688695.12</v>
          </cell>
          <cell r="H13">
            <v>41919750.00999999</v>
          </cell>
          <cell r="I13">
            <v>165.482412967456</v>
          </cell>
          <cell r="J13">
            <v>16587904.00999999</v>
          </cell>
          <cell r="K13">
            <v>144.9047270677028</v>
          </cell>
          <cell r="L13">
            <v>133776609.12</v>
          </cell>
        </row>
        <row r="14">
          <cell r="B14">
            <v>339815000</v>
          </cell>
          <cell r="D14">
            <v>28034000</v>
          </cell>
          <cell r="G14">
            <v>345805585.24</v>
          </cell>
          <cell r="H14">
            <v>30216194.04000002</v>
          </cell>
          <cell r="I14">
            <v>107.78409802382829</v>
          </cell>
          <cell r="J14">
            <v>2182194.0400000215</v>
          </cell>
          <cell r="K14">
            <v>101.7628960581493</v>
          </cell>
          <cell r="L14">
            <v>5990585.24000001</v>
          </cell>
        </row>
        <row r="15">
          <cell r="B15">
            <v>49280116</v>
          </cell>
          <cell r="D15">
            <v>5408898</v>
          </cell>
          <cell r="G15">
            <v>51675665.36</v>
          </cell>
          <cell r="H15">
            <v>4916958.969999999</v>
          </cell>
          <cell r="I15">
            <v>90.90500449444599</v>
          </cell>
          <cell r="J15">
            <v>-491939.0300000012</v>
          </cell>
          <cell r="K15">
            <v>104.86108709646706</v>
          </cell>
          <cell r="L15">
            <v>2395549.3599999994</v>
          </cell>
        </row>
        <row r="16">
          <cell r="B16">
            <v>35948855</v>
          </cell>
          <cell r="D16">
            <v>3554153</v>
          </cell>
          <cell r="G16">
            <v>53256881.87</v>
          </cell>
          <cell r="H16">
            <v>5543248.210000001</v>
          </cell>
          <cell r="I16">
            <v>155.96537937449514</v>
          </cell>
          <cell r="J16">
            <v>1989095.210000001</v>
          </cell>
          <cell r="K16">
            <v>148.1462535315798</v>
          </cell>
          <cell r="L16">
            <v>17308026.869999997</v>
          </cell>
        </row>
        <row r="17">
          <cell r="B17">
            <v>158936750</v>
          </cell>
          <cell r="D17">
            <v>10131156</v>
          </cell>
          <cell r="G17">
            <v>194994490.34</v>
          </cell>
          <cell r="H17">
            <v>18179393.629999995</v>
          </cell>
          <cell r="I17">
            <v>179.44046691216673</v>
          </cell>
          <cell r="J17">
            <v>8048237.629999995</v>
          </cell>
          <cell r="K17">
            <v>122.6868489131683</v>
          </cell>
          <cell r="L17">
            <v>36057740.34</v>
          </cell>
        </row>
        <row r="18">
          <cell r="B18">
            <v>18987227</v>
          </cell>
          <cell r="D18">
            <v>2135446</v>
          </cell>
          <cell r="G18">
            <v>22404864.33</v>
          </cell>
          <cell r="H18">
            <v>2216078.889999997</v>
          </cell>
          <cell r="I18">
            <v>103.77592737067557</v>
          </cell>
          <cell r="J18">
            <v>80632.88999999687</v>
          </cell>
          <cell r="K18">
            <v>117.99966540664416</v>
          </cell>
          <cell r="L18">
            <v>3417637.329999998</v>
          </cell>
        </row>
        <row r="19">
          <cell r="B19">
            <v>14313305</v>
          </cell>
          <cell r="D19">
            <v>807769</v>
          </cell>
          <cell r="G19">
            <v>19488511.96</v>
          </cell>
          <cell r="H19">
            <v>1520766.4499999993</v>
          </cell>
          <cell r="I19">
            <v>188.26749355323108</v>
          </cell>
          <cell r="J19">
            <v>712997.4499999993</v>
          </cell>
          <cell r="K19">
            <v>136.1566176365277</v>
          </cell>
          <cell r="L19">
            <v>5175206.960000001</v>
          </cell>
        </row>
        <row r="20">
          <cell r="B20">
            <v>88913975</v>
          </cell>
          <cell r="D20">
            <v>7232267</v>
          </cell>
          <cell r="G20">
            <v>107449011.52</v>
          </cell>
          <cell r="H20">
            <v>12204331.5</v>
          </cell>
          <cell r="I20">
            <v>168.7483537319626</v>
          </cell>
          <cell r="J20">
            <v>4972064.5</v>
          </cell>
          <cell r="K20">
            <v>120.84603294364018</v>
          </cell>
          <cell r="L20">
            <v>18535036.519999996</v>
          </cell>
        </row>
        <row r="21">
          <cell r="B21">
            <v>64205930</v>
          </cell>
          <cell r="D21">
            <v>5223865</v>
          </cell>
          <cell r="G21">
            <v>82473571.21</v>
          </cell>
          <cell r="H21">
            <v>7942144.149999991</v>
          </cell>
          <cell r="I21">
            <v>152.03578480684303</v>
          </cell>
          <cell r="J21">
            <v>2718279.149999991</v>
          </cell>
          <cell r="K21">
            <v>128.45164178760436</v>
          </cell>
          <cell r="L21">
            <v>18267641.209999993</v>
          </cell>
        </row>
        <row r="22">
          <cell r="B22">
            <v>91153927</v>
          </cell>
          <cell r="D22">
            <v>6277268</v>
          </cell>
          <cell r="G22">
            <v>114029627.9</v>
          </cell>
          <cell r="H22">
            <v>10118796.200000003</v>
          </cell>
          <cell r="I22">
            <v>161.1974540516671</v>
          </cell>
          <cell r="J22">
            <v>3841528.200000003</v>
          </cell>
          <cell r="K22">
            <v>125.09568337083272</v>
          </cell>
          <cell r="L22">
            <v>22875700.900000006</v>
          </cell>
        </row>
        <row r="23">
          <cell r="B23">
            <v>48028065</v>
          </cell>
          <cell r="D23">
            <v>4355440</v>
          </cell>
          <cell r="G23">
            <v>55381169.95</v>
          </cell>
          <cell r="H23">
            <v>4911176.910000004</v>
          </cell>
          <cell r="I23">
            <v>112.7596043109308</v>
          </cell>
          <cell r="J23">
            <v>555736.9100000039</v>
          </cell>
          <cell r="K23">
            <v>115.31001707022759</v>
          </cell>
          <cell r="L23">
            <v>7353104.950000003</v>
          </cell>
        </row>
        <row r="24">
          <cell r="B24">
            <v>22745420</v>
          </cell>
          <cell r="D24">
            <v>2560474</v>
          </cell>
          <cell r="G24">
            <v>33117210.45</v>
          </cell>
          <cell r="H24">
            <v>2726901.34</v>
          </cell>
          <cell r="I24">
            <v>106.49986447821772</v>
          </cell>
          <cell r="J24">
            <v>166427.33999999985</v>
          </cell>
          <cell r="K24">
            <v>145.59946771701732</v>
          </cell>
          <cell r="L24">
            <v>10371790.45</v>
          </cell>
        </row>
        <row r="25">
          <cell r="B25">
            <v>73976125</v>
          </cell>
          <cell r="D25">
            <v>3998475</v>
          </cell>
          <cell r="G25">
            <v>120873893.83</v>
          </cell>
          <cell r="H25">
            <v>9429902.209999993</v>
          </cell>
          <cell r="I25">
            <v>235.83746828478343</v>
          </cell>
          <cell r="J25">
            <v>5431427.209999993</v>
          </cell>
          <cell r="K25">
            <v>163.39581700176916</v>
          </cell>
          <cell r="L25">
            <v>46897768.83</v>
          </cell>
        </row>
        <row r="26">
          <cell r="B26">
            <v>50229659</v>
          </cell>
          <cell r="D26">
            <v>2995486</v>
          </cell>
          <cell r="G26">
            <v>57259727.85</v>
          </cell>
          <cell r="H26">
            <v>5181141.130000003</v>
          </cell>
          <cell r="I26">
            <v>172.96495894155416</v>
          </cell>
          <cell r="J26">
            <v>2185655.1300000027</v>
          </cell>
          <cell r="K26">
            <v>113.99585223144757</v>
          </cell>
          <cell r="L26">
            <v>7030068.8500000015</v>
          </cell>
        </row>
        <row r="27">
          <cell r="B27">
            <v>32372763</v>
          </cell>
          <cell r="D27">
            <v>2327848</v>
          </cell>
          <cell r="G27">
            <v>43322498.91</v>
          </cell>
          <cell r="H27">
            <v>4448677.989999995</v>
          </cell>
          <cell r="I27">
            <v>191.10689314766233</v>
          </cell>
          <cell r="J27">
            <v>2120829.9899999946</v>
          </cell>
          <cell r="K27">
            <v>133.82391521539262</v>
          </cell>
          <cell r="L27">
            <v>10949735.909999996</v>
          </cell>
        </row>
        <row r="28">
          <cell r="B28">
            <v>63385624</v>
          </cell>
          <cell r="D28">
            <v>4377998</v>
          </cell>
          <cell r="G28">
            <v>73541103.12</v>
          </cell>
          <cell r="H28">
            <v>6622579.230000004</v>
          </cell>
          <cell r="I28">
            <v>151.26958098199233</v>
          </cell>
          <cell r="J28">
            <v>2244581.230000004</v>
          </cell>
          <cell r="K28">
            <v>116.02173880941837</v>
          </cell>
          <cell r="L28">
            <v>10155479.120000005</v>
          </cell>
        </row>
        <row r="29">
          <cell r="B29">
            <v>96730873</v>
          </cell>
          <cell r="D29">
            <v>5777041</v>
          </cell>
          <cell r="G29">
            <v>122947030.44</v>
          </cell>
          <cell r="H29">
            <v>12815837.700000003</v>
          </cell>
          <cell r="I29">
            <v>221.84086455332417</v>
          </cell>
          <cell r="J29">
            <v>7038796.700000003</v>
          </cell>
          <cell r="K29">
            <v>127.10216151982831</v>
          </cell>
          <cell r="L29">
            <v>26216157.439999998</v>
          </cell>
        </row>
        <row r="30">
          <cell r="B30">
            <v>46974968</v>
          </cell>
          <cell r="D30">
            <v>3594018</v>
          </cell>
          <cell r="G30">
            <v>61995659.49</v>
          </cell>
          <cell r="H30">
            <v>6308004.210000001</v>
          </cell>
          <cell r="I30">
            <v>175.51398490491704</v>
          </cell>
          <cell r="J30">
            <v>2713986.210000001</v>
          </cell>
          <cell r="K30">
            <v>131.97594831783601</v>
          </cell>
          <cell r="L30">
            <v>15020691.490000002</v>
          </cell>
        </row>
        <row r="31">
          <cell r="B31">
            <v>55319025</v>
          </cell>
          <cell r="D31">
            <v>3003313</v>
          </cell>
          <cell r="G31">
            <v>68220078.22</v>
          </cell>
          <cell r="H31">
            <v>8431552.589999996</v>
          </cell>
          <cell r="I31">
            <v>280.7417205599282</v>
          </cell>
          <cell r="J31">
            <v>5428239.589999996</v>
          </cell>
          <cell r="K31">
            <v>123.32118691535146</v>
          </cell>
          <cell r="L31">
            <v>12901053.219999999</v>
          </cell>
        </row>
        <row r="32">
          <cell r="B32">
            <v>19979171</v>
          </cell>
          <cell r="D32">
            <v>1432773</v>
          </cell>
          <cell r="G32">
            <v>27623009.37</v>
          </cell>
          <cell r="H32">
            <v>2171774.240000002</v>
          </cell>
          <cell r="I32">
            <v>151.57838959835243</v>
          </cell>
          <cell r="J32">
            <v>739001.2400000021</v>
          </cell>
          <cell r="K32">
            <v>138.25903672379602</v>
          </cell>
          <cell r="L32">
            <v>7643838.370000001</v>
          </cell>
        </row>
        <row r="33">
          <cell r="B33">
            <v>41320359</v>
          </cell>
          <cell r="D33">
            <v>2854057</v>
          </cell>
          <cell r="G33">
            <v>53192402.49</v>
          </cell>
          <cell r="H33">
            <v>5484379.719999999</v>
          </cell>
          <cell r="I33">
            <v>192.16083350823052</v>
          </cell>
          <cell r="J33">
            <v>2630322.719999999</v>
          </cell>
          <cell r="K33">
            <v>128.73170460595466</v>
          </cell>
          <cell r="L33">
            <v>11872043.490000002</v>
          </cell>
        </row>
        <row r="34">
          <cell r="B34">
            <v>34052260</v>
          </cell>
          <cell r="D34">
            <v>2679744</v>
          </cell>
          <cell r="G34">
            <v>45956160.7</v>
          </cell>
          <cell r="H34">
            <v>5615536.8500000015</v>
          </cell>
          <cell r="I34">
            <v>209.55497428112545</v>
          </cell>
          <cell r="J34">
            <v>2935792.8500000015</v>
          </cell>
          <cell r="K34">
            <v>134.95774054350576</v>
          </cell>
          <cell r="L34">
            <v>11903900.700000003</v>
          </cell>
        </row>
        <row r="35">
          <cell r="B35">
            <v>75305622</v>
          </cell>
          <cell r="D35">
            <v>4433128</v>
          </cell>
          <cell r="G35">
            <v>105654464.39</v>
          </cell>
          <cell r="H35">
            <v>7527703.010000005</v>
          </cell>
          <cell r="I35">
            <v>169.8056769396238</v>
          </cell>
          <cell r="J35">
            <v>3094575.0100000054</v>
          </cell>
          <cell r="K35">
            <v>140.30089863675784</v>
          </cell>
          <cell r="L35">
            <v>30348842.39</v>
          </cell>
        </row>
        <row r="36">
          <cell r="B36">
            <v>9797400</v>
          </cell>
          <cell r="D36">
            <v>2297059</v>
          </cell>
          <cell r="G36">
            <v>12116431.95</v>
          </cell>
          <cell r="H36">
            <v>803864.5399999991</v>
          </cell>
          <cell r="I36">
            <v>34.995380614951515</v>
          </cell>
          <cell r="J36">
            <v>-1493194.460000001</v>
          </cell>
          <cell r="K36">
            <v>123.6698710882479</v>
          </cell>
          <cell r="L36">
            <v>2319031.9499999993</v>
          </cell>
        </row>
        <row r="37">
          <cell r="B37">
            <v>22730510</v>
          </cell>
          <cell r="D37">
            <v>1959478</v>
          </cell>
          <cell r="G37">
            <v>29133540.38</v>
          </cell>
          <cell r="H37">
            <v>2899166.0199999996</v>
          </cell>
          <cell r="I37">
            <v>147.95603829183077</v>
          </cell>
          <cell r="J37">
            <v>939688.0199999996</v>
          </cell>
          <cell r="K37">
            <v>128.16932123388344</v>
          </cell>
          <cell r="L37">
            <v>6403030.379999999</v>
          </cell>
        </row>
        <row r="38">
          <cell r="B38">
            <v>14854045</v>
          </cell>
          <cell r="D38">
            <v>815773</v>
          </cell>
          <cell r="G38">
            <v>16312980.52</v>
          </cell>
          <cell r="H38">
            <v>1547613.17</v>
          </cell>
          <cell r="I38">
            <v>189.7112517820521</v>
          </cell>
          <cell r="J38">
            <v>731840.1699999999</v>
          </cell>
          <cell r="K38">
            <v>109.82180624873561</v>
          </cell>
          <cell r="L38">
            <v>1458935.5199999996</v>
          </cell>
        </row>
        <row r="39">
          <cell r="B39">
            <v>8488335</v>
          </cell>
          <cell r="D39">
            <v>372588</v>
          </cell>
          <cell r="G39">
            <v>12061303.56</v>
          </cell>
          <cell r="H39">
            <v>1293776.7300000004</v>
          </cell>
          <cell r="I39">
            <v>347.2405794067443</v>
          </cell>
          <cell r="J39">
            <v>921188.7300000004</v>
          </cell>
          <cell r="K39">
            <v>142.092690262578</v>
          </cell>
          <cell r="L39">
            <v>3572968.5600000005</v>
          </cell>
        </row>
        <row r="40">
          <cell r="B40">
            <v>7830362</v>
          </cell>
          <cell r="D40">
            <v>709366</v>
          </cell>
          <cell r="G40">
            <v>13080061.44</v>
          </cell>
          <cell r="H40">
            <v>1241916.5099999998</v>
          </cell>
          <cell r="I40">
            <v>175.074152130212</v>
          </cell>
          <cell r="J40">
            <v>532550.5099999998</v>
          </cell>
          <cell r="K40">
            <v>167.04287030408045</v>
          </cell>
          <cell r="L40">
            <v>5249699.4399999995</v>
          </cell>
        </row>
        <row r="41">
          <cell r="B41">
            <v>12190270</v>
          </cell>
          <cell r="D41">
            <v>1003037</v>
          </cell>
          <cell r="G41">
            <v>12528020.09</v>
          </cell>
          <cell r="H41">
            <v>786933.0700000003</v>
          </cell>
          <cell r="I41">
            <v>78.45503904641606</v>
          </cell>
          <cell r="J41">
            <v>-216103.9299999997</v>
          </cell>
          <cell r="K41">
            <v>102.77065307003043</v>
          </cell>
          <cell r="L41">
            <v>337750.08999999985</v>
          </cell>
        </row>
        <row r="42">
          <cell r="B42">
            <v>6794157128</v>
          </cell>
          <cell r="D42">
            <v>536966478</v>
          </cell>
          <cell r="G42">
            <v>7689501300.039999</v>
          </cell>
          <cell r="H42">
            <v>712043883.3600001</v>
          </cell>
          <cell r="I42">
            <v>132.60490412960195</v>
          </cell>
          <cell r="J42">
            <v>173661436.31999987</v>
          </cell>
          <cell r="K42">
            <v>113.17814932996055</v>
          </cell>
          <cell r="L42">
            <v>895344172.039999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30.12.2016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30.12.2016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1272837348</v>
      </c>
      <c r="C10" s="32">
        <f>'[1]вспомогат'!D10</f>
        <v>93935063</v>
      </c>
      <c r="D10" s="32">
        <f>'[1]вспомогат'!G10</f>
        <v>1545945716.52</v>
      </c>
      <c r="E10" s="32">
        <f>'[1]вспомогат'!H10</f>
        <v>142754418.48000002</v>
      </c>
      <c r="F10" s="33">
        <f>'[1]вспомогат'!I10</f>
        <v>151.97138738279233</v>
      </c>
      <c r="G10" s="34">
        <f>'[1]вспомогат'!J10</f>
        <v>48819355.48000002</v>
      </c>
      <c r="H10" s="35">
        <f>'[1]вспомогат'!K10</f>
        <v>121.45665893204134</v>
      </c>
      <c r="I10" s="36">
        <f>'[1]вспомогат'!L10</f>
        <v>273108368.52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3469405776.14</v>
      </c>
      <c r="E12" s="37">
        <f>'[1]вспомогат'!H11</f>
        <v>320889014.4499998</v>
      </c>
      <c r="F12" s="38">
        <f>'[1]вспомогат'!I11</f>
        <v>114.74665276238147</v>
      </c>
      <c r="G12" s="34">
        <f>'[1]вспомогат'!J11</f>
        <v>41239014.44999981</v>
      </c>
      <c r="H12" s="35">
        <f>'[1]вспомогат'!K11</f>
        <v>102.48534906048852</v>
      </c>
      <c r="I12" s="36">
        <f>'[1]вспомогат'!L11</f>
        <v>84135776.13999987</v>
      </c>
    </row>
    <row r="13" spans="1:9" ht="12.75">
      <c r="A13" s="31" t="s">
        <v>15</v>
      </c>
      <c r="B13" s="32">
        <f>'[1]вспомогат'!B12</f>
        <v>240271753</v>
      </c>
      <c r="C13" s="37">
        <f>'[1]вспомогат'!D12</f>
        <v>17697651</v>
      </c>
      <c r="D13" s="32">
        <f>'[1]вспомогат'!G12</f>
        <v>286566155.38</v>
      </c>
      <c r="E13" s="37">
        <f>'[1]вспомогат'!H12</f>
        <v>23374351.21000001</v>
      </c>
      <c r="F13" s="38">
        <f>'[1]вспомогат'!I12</f>
        <v>132.07600946588906</v>
      </c>
      <c r="G13" s="34">
        <f>'[1]вспомогат'!J12</f>
        <v>5676700.210000008</v>
      </c>
      <c r="H13" s="35">
        <f>'[1]вспомогат'!K12</f>
        <v>119.26751763450112</v>
      </c>
      <c r="I13" s="36">
        <f>'[1]вспомогат'!L12</f>
        <v>46294402.379999995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431688695.12</v>
      </c>
      <c r="E14" s="37">
        <f>'[1]вспомогат'!H13</f>
        <v>41919750.00999999</v>
      </c>
      <c r="F14" s="38">
        <f>'[1]вспомогат'!I13</f>
        <v>165.482412967456</v>
      </c>
      <c r="G14" s="34">
        <f>'[1]вспомогат'!J13</f>
        <v>16587904.00999999</v>
      </c>
      <c r="H14" s="35">
        <f>'[1]вспомогат'!K13</f>
        <v>144.9047270677028</v>
      </c>
      <c r="I14" s="36">
        <f>'[1]вспомогат'!L13</f>
        <v>133776609.12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345805585.24</v>
      </c>
      <c r="E15" s="37">
        <f>'[1]вспомогат'!H14</f>
        <v>30216194.04000002</v>
      </c>
      <c r="F15" s="38">
        <f>'[1]вспомогат'!I14</f>
        <v>107.78409802382829</v>
      </c>
      <c r="G15" s="34">
        <f>'[1]вспомогат'!J14</f>
        <v>2182194.0400000215</v>
      </c>
      <c r="H15" s="35">
        <f>'[1]вспомогат'!K14</f>
        <v>101.7628960581493</v>
      </c>
      <c r="I15" s="36">
        <f>'[1]вспомогат'!L14</f>
        <v>5990585.24000001</v>
      </c>
    </row>
    <row r="16" spans="1:9" ht="12.75">
      <c r="A16" s="31" t="s">
        <v>18</v>
      </c>
      <c r="B16" s="32">
        <f>'[1]вспомогат'!B15</f>
        <v>49280116</v>
      </c>
      <c r="C16" s="37">
        <f>'[1]вспомогат'!D15</f>
        <v>5408898</v>
      </c>
      <c r="D16" s="32">
        <f>'[1]вспомогат'!G15</f>
        <v>51675665.36</v>
      </c>
      <c r="E16" s="37">
        <f>'[1]вспомогат'!H15</f>
        <v>4916958.969999999</v>
      </c>
      <c r="F16" s="38">
        <f>'[1]вспомогат'!I15</f>
        <v>90.90500449444599</v>
      </c>
      <c r="G16" s="34">
        <f>'[1]вспомогат'!J15</f>
        <v>-491939.0300000012</v>
      </c>
      <c r="H16" s="35">
        <f>'[1]вспомогат'!K15</f>
        <v>104.86108709646706</v>
      </c>
      <c r="I16" s="36">
        <f>'[1]вспомогат'!L15</f>
        <v>2395549.3599999994</v>
      </c>
    </row>
    <row r="17" spans="1:9" ht="18" customHeight="1">
      <c r="A17" s="39" t="s">
        <v>19</v>
      </c>
      <c r="B17" s="40">
        <f>SUM(B12:B16)</f>
        <v>4312548955</v>
      </c>
      <c r="C17" s="40">
        <f>SUM(C12:C16)</f>
        <v>356122395</v>
      </c>
      <c r="D17" s="40">
        <f>SUM(D12:D16)</f>
        <v>4585141877.24</v>
      </c>
      <c r="E17" s="40">
        <f>SUM(E12:E16)</f>
        <v>421316268.6799998</v>
      </c>
      <c r="F17" s="41">
        <f>E17/C17*100</f>
        <v>118.30659194572692</v>
      </c>
      <c r="G17" s="40">
        <f>SUM(G12:G16)</f>
        <v>65193873.67999983</v>
      </c>
      <c r="H17" s="42">
        <f>D17/B17*100</f>
        <v>106.32092354392762</v>
      </c>
      <c r="I17" s="40">
        <f>SUM(I12:I16)</f>
        <v>272592922.2399999</v>
      </c>
    </row>
    <row r="18" spans="1:9" ht="20.25" customHeight="1">
      <c r="A18" s="31" t="s">
        <v>20</v>
      </c>
      <c r="B18" s="43">
        <f>'[1]вспомогат'!B16</f>
        <v>35948855</v>
      </c>
      <c r="C18" s="44">
        <f>'[1]вспомогат'!D16</f>
        <v>3554153</v>
      </c>
      <c r="D18" s="43">
        <f>'[1]вспомогат'!G16</f>
        <v>53256881.87</v>
      </c>
      <c r="E18" s="44">
        <f>'[1]вспомогат'!H16</f>
        <v>5543248.210000001</v>
      </c>
      <c r="F18" s="45">
        <f>'[1]вспомогат'!I16</f>
        <v>155.96537937449514</v>
      </c>
      <c r="G18" s="46">
        <f>'[1]вспомогат'!J16</f>
        <v>1989095.210000001</v>
      </c>
      <c r="H18" s="47">
        <f>'[1]вспомогат'!K16</f>
        <v>148.1462535315798</v>
      </c>
      <c r="I18" s="48">
        <f>'[1]вспомогат'!L16</f>
        <v>17308026.869999997</v>
      </c>
    </row>
    <row r="19" spans="1:9" ht="12.75">
      <c r="A19" s="31" t="s">
        <v>21</v>
      </c>
      <c r="B19" s="32">
        <f>'[1]вспомогат'!B17</f>
        <v>158936750</v>
      </c>
      <c r="C19" s="37">
        <f>'[1]вспомогат'!D17</f>
        <v>10131156</v>
      </c>
      <c r="D19" s="32">
        <f>'[1]вспомогат'!G17</f>
        <v>194994490.34</v>
      </c>
      <c r="E19" s="37">
        <f>'[1]вспомогат'!H17</f>
        <v>18179393.629999995</v>
      </c>
      <c r="F19" s="38">
        <f>'[1]вспомогат'!I17</f>
        <v>179.44046691216673</v>
      </c>
      <c r="G19" s="34">
        <f>'[1]вспомогат'!J17</f>
        <v>8048237.629999995</v>
      </c>
      <c r="H19" s="35">
        <f>'[1]вспомогат'!K17</f>
        <v>122.6868489131683</v>
      </c>
      <c r="I19" s="36">
        <f>'[1]вспомогат'!L17</f>
        <v>36057740.34</v>
      </c>
    </row>
    <row r="20" spans="1:9" ht="12.75">
      <c r="A20" s="31" t="s">
        <v>22</v>
      </c>
      <c r="B20" s="32">
        <f>'[1]вспомогат'!B18</f>
        <v>18987227</v>
      </c>
      <c r="C20" s="37">
        <f>'[1]вспомогат'!D18</f>
        <v>2135446</v>
      </c>
      <c r="D20" s="32">
        <f>'[1]вспомогат'!G18</f>
        <v>22404864.33</v>
      </c>
      <c r="E20" s="37">
        <f>'[1]вспомогат'!H18</f>
        <v>2216078.889999997</v>
      </c>
      <c r="F20" s="38">
        <f>'[1]вспомогат'!I18</f>
        <v>103.77592737067557</v>
      </c>
      <c r="G20" s="34">
        <f>'[1]вспомогат'!J18</f>
        <v>80632.88999999687</v>
      </c>
      <c r="H20" s="35">
        <f>'[1]вспомогат'!K18</f>
        <v>117.99966540664416</v>
      </c>
      <c r="I20" s="36">
        <f>'[1]вспомогат'!L18</f>
        <v>3417637.329999998</v>
      </c>
    </row>
    <row r="21" spans="1:9" ht="12.75">
      <c r="A21" s="31" t="s">
        <v>23</v>
      </c>
      <c r="B21" s="32">
        <f>'[1]вспомогат'!B19</f>
        <v>14313305</v>
      </c>
      <c r="C21" s="37">
        <f>'[1]вспомогат'!D19</f>
        <v>807769</v>
      </c>
      <c r="D21" s="32">
        <f>'[1]вспомогат'!G19</f>
        <v>19488511.96</v>
      </c>
      <c r="E21" s="37">
        <f>'[1]вспомогат'!H19</f>
        <v>1520766.4499999993</v>
      </c>
      <c r="F21" s="38">
        <f>'[1]вспомогат'!I19</f>
        <v>188.26749355323108</v>
      </c>
      <c r="G21" s="34">
        <f>'[1]вспомогат'!J19</f>
        <v>712997.4499999993</v>
      </c>
      <c r="H21" s="35">
        <f>'[1]вспомогат'!K19</f>
        <v>136.1566176365277</v>
      </c>
      <c r="I21" s="36">
        <f>'[1]вспомогат'!L19</f>
        <v>5175206.960000001</v>
      </c>
    </row>
    <row r="22" spans="1:9" ht="12.75">
      <c r="A22" s="31" t="s">
        <v>24</v>
      </c>
      <c r="B22" s="32">
        <f>'[1]вспомогат'!B20</f>
        <v>88913975</v>
      </c>
      <c r="C22" s="37">
        <f>'[1]вспомогат'!D20</f>
        <v>7232267</v>
      </c>
      <c r="D22" s="32">
        <f>'[1]вспомогат'!G20</f>
        <v>107449011.52</v>
      </c>
      <c r="E22" s="37">
        <f>'[1]вспомогат'!H20</f>
        <v>12204331.5</v>
      </c>
      <c r="F22" s="38">
        <f>'[1]вспомогат'!I20</f>
        <v>168.7483537319626</v>
      </c>
      <c r="G22" s="34">
        <f>'[1]вспомогат'!J20</f>
        <v>4972064.5</v>
      </c>
      <c r="H22" s="35">
        <f>'[1]вспомогат'!K20</f>
        <v>120.84603294364018</v>
      </c>
      <c r="I22" s="36">
        <f>'[1]вспомогат'!L20</f>
        <v>18535036.519999996</v>
      </c>
    </row>
    <row r="23" spans="1:9" ht="12.75">
      <c r="A23" s="31" t="s">
        <v>25</v>
      </c>
      <c r="B23" s="32">
        <f>'[1]вспомогат'!B21</f>
        <v>64205930</v>
      </c>
      <c r="C23" s="37">
        <f>'[1]вспомогат'!D21</f>
        <v>5223865</v>
      </c>
      <c r="D23" s="32">
        <f>'[1]вспомогат'!G21</f>
        <v>82473571.21</v>
      </c>
      <c r="E23" s="37">
        <f>'[1]вспомогат'!H21</f>
        <v>7942144.149999991</v>
      </c>
      <c r="F23" s="38">
        <f>'[1]вспомогат'!I21</f>
        <v>152.03578480684303</v>
      </c>
      <c r="G23" s="34">
        <f>'[1]вспомогат'!J21</f>
        <v>2718279.149999991</v>
      </c>
      <c r="H23" s="35">
        <f>'[1]вспомогат'!K21</f>
        <v>128.45164178760436</v>
      </c>
      <c r="I23" s="36">
        <f>'[1]вспомогат'!L21</f>
        <v>18267641.209999993</v>
      </c>
    </row>
    <row r="24" spans="1:9" ht="12.75">
      <c r="A24" s="31" t="s">
        <v>26</v>
      </c>
      <c r="B24" s="32">
        <f>'[1]вспомогат'!B22</f>
        <v>91153927</v>
      </c>
      <c r="C24" s="37">
        <f>'[1]вспомогат'!D22</f>
        <v>6277268</v>
      </c>
      <c r="D24" s="32">
        <f>'[1]вспомогат'!G22</f>
        <v>114029627.9</v>
      </c>
      <c r="E24" s="37">
        <f>'[1]вспомогат'!H22</f>
        <v>10118796.200000003</v>
      </c>
      <c r="F24" s="38">
        <f>'[1]вспомогат'!I22</f>
        <v>161.1974540516671</v>
      </c>
      <c r="G24" s="34">
        <f>'[1]вспомогат'!J22</f>
        <v>3841528.200000003</v>
      </c>
      <c r="H24" s="35">
        <f>'[1]вспомогат'!K22</f>
        <v>125.09568337083272</v>
      </c>
      <c r="I24" s="36">
        <f>'[1]вспомогат'!L22</f>
        <v>22875700.900000006</v>
      </c>
    </row>
    <row r="25" spans="1:9" ht="12.75">
      <c r="A25" s="31" t="s">
        <v>27</v>
      </c>
      <c r="B25" s="32">
        <f>'[1]вспомогат'!B23</f>
        <v>48028065</v>
      </c>
      <c r="C25" s="37">
        <f>'[1]вспомогат'!D23</f>
        <v>4355440</v>
      </c>
      <c r="D25" s="32">
        <f>'[1]вспомогат'!G23</f>
        <v>55381169.95</v>
      </c>
      <c r="E25" s="37">
        <f>'[1]вспомогат'!H23</f>
        <v>4911176.910000004</v>
      </c>
      <c r="F25" s="38">
        <f>'[1]вспомогат'!I23</f>
        <v>112.7596043109308</v>
      </c>
      <c r="G25" s="34">
        <f>'[1]вспомогат'!J23</f>
        <v>555736.9100000039</v>
      </c>
      <c r="H25" s="35">
        <f>'[1]вспомогат'!K23</f>
        <v>115.31001707022759</v>
      </c>
      <c r="I25" s="36">
        <f>'[1]вспомогат'!L23</f>
        <v>7353104.950000003</v>
      </c>
    </row>
    <row r="26" spans="1:9" ht="12.75">
      <c r="A26" s="49" t="s">
        <v>28</v>
      </c>
      <c r="B26" s="32">
        <f>'[1]вспомогат'!B24</f>
        <v>22745420</v>
      </c>
      <c r="C26" s="37">
        <f>'[1]вспомогат'!D24</f>
        <v>2560474</v>
      </c>
      <c r="D26" s="32">
        <f>'[1]вспомогат'!G24</f>
        <v>33117210.45</v>
      </c>
      <c r="E26" s="37">
        <f>'[1]вспомогат'!H24</f>
        <v>2726901.34</v>
      </c>
      <c r="F26" s="38">
        <f>'[1]вспомогат'!I24</f>
        <v>106.49986447821772</v>
      </c>
      <c r="G26" s="34">
        <f>'[1]вспомогат'!J24</f>
        <v>166427.33999999985</v>
      </c>
      <c r="H26" s="35">
        <f>'[1]вспомогат'!K24</f>
        <v>145.59946771701732</v>
      </c>
      <c r="I26" s="36">
        <f>'[1]вспомогат'!L24</f>
        <v>10371790.45</v>
      </c>
    </row>
    <row r="27" spans="1:9" ht="12.75">
      <c r="A27" s="31" t="s">
        <v>29</v>
      </c>
      <c r="B27" s="32">
        <f>'[1]вспомогат'!B25</f>
        <v>73976125</v>
      </c>
      <c r="C27" s="37">
        <f>'[1]вспомогат'!D25</f>
        <v>3998475</v>
      </c>
      <c r="D27" s="32">
        <f>'[1]вспомогат'!G25</f>
        <v>120873893.83</v>
      </c>
      <c r="E27" s="37">
        <f>'[1]вспомогат'!H25</f>
        <v>9429902.209999993</v>
      </c>
      <c r="F27" s="38">
        <f>'[1]вспомогат'!I25</f>
        <v>235.83746828478343</v>
      </c>
      <c r="G27" s="34">
        <f>'[1]вспомогат'!J25</f>
        <v>5431427.209999993</v>
      </c>
      <c r="H27" s="35">
        <f>'[1]вспомогат'!K25</f>
        <v>163.39581700176916</v>
      </c>
      <c r="I27" s="36">
        <f>'[1]вспомогат'!L25</f>
        <v>46897768.83</v>
      </c>
    </row>
    <row r="28" spans="1:9" ht="12.75">
      <c r="A28" s="31" t="s">
        <v>30</v>
      </c>
      <c r="B28" s="32">
        <f>'[1]вспомогат'!B26</f>
        <v>50229659</v>
      </c>
      <c r="C28" s="37">
        <f>'[1]вспомогат'!D26</f>
        <v>2995486</v>
      </c>
      <c r="D28" s="32">
        <f>'[1]вспомогат'!G26</f>
        <v>57259727.85</v>
      </c>
      <c r="E28" s="37">
        <f>'[1]вспомогат'!H26</f>
        <v>5181141.130000003</v>
      </c>
      <c r="F28" s="38">
        <f>'[1]вспомогат'!I26</f>
        <v>172.96495894155416</v>
      </c>
      <c r="G28" s="34">
        <f>'[1]вспомогат'!J26</f>
        <v>2185655.1300000027</v>
      </c>
      <c r="H28" s="35">
        <f>'[1]вспомогат'!K26</f>
        <v>113.99585223144757</v>
      </c>
      <c r="I28" s="36">
        <f>'[1]вспомогат'!L26</f>
        <v>7030068.8500000015</v>
      </c>
    </row>
    <row r="29" spans="1:9" ht="12.75">
      <c r="A29" s="31" t="s">
        <v>31</v>
      </c>
      <c r="B29" s="32">
        <f>'[1]вспомогат'!B27</f>
        <v>32372763</v>
      </c>
      <c r="C29" s="37">
        <f>'[1]вспомогат'!D27</f>
        <v>2327848</v>
      </c>
      <c r="D29" s="32">
        <f>'[1]вспомогат'!G27</f>
        <v>43322498.91</v>
      </c>
      <c r="E29" s="37">
        <f>'[1]вспомогат'!H27</f>
        <v>4448677.989999995</v>
      </c>
      <c r="F29" s="38">
        <f>'[1]вспомогат'!I27</f>
        <v>191.10689314766233</v>
      </c>
      <c r="G29" s="34">
        <f>'[1]вспомогат'!J27</f>
        <v>2120829.9899999946</v>
      </c>
      <c r="H29" s="35">
        <f>'[1]вспомогат'!K27</f>
        <v>133.82391521539262</v>
      </c>
      <c r="I29" s="36">
        <f>'[1]вспомогат'!L27</f>
        <v>10949735.909999996</v>
      </c>
    </row>
    <row r="30" spans="1:9" ht="12.75">
      <c r="A30" s="31" t="s">
        <v>32</v>
      </c>
      <c r="B30" s="32">
        <f>'[1]вспомогат'!B28</f>
        <v>63385624</v>
      </c>
      <c r="C30" s="37">
        <f>'[1]вспомогат'!D28</f>
        <v>4377998</v>
      </c>
      <c r="D30" s="32">
        <f>'[1]вспомогат'!G28</f>
        <v>73541103.12</v>
      </c>
      <c r="E30" s="37">
        <f>'[1]вспомогат'!H28</f>
        <v>6622579.230000004</v>
      </c>
      <c r="F30" s="38">
        <f>'[1]вспомогат'!I28</f>
        <v>151.26958098199233</v>
      </c>
      <c r="G30" s="34">
        <f>'[1]вспомогат'!J28</f>
        <v>2244581.230000004</v>
      </c>
      <c r="H30" s="35">
        <f>'[1]вспомогат'!K28</f>
        <v>116.02173880941837</v>
      </c>
      <c r="I30" s="36">
        <f>'[1]вспомогат'!L28</f>
        <v>10155479.120000005</v>
      </c>
    </row>
    <row r="31" spans="1:9" ht="12.75">
      <c r="A31" s="31" t="s">
        <v>33</v>
      </c>
      <c r="B31" s="32">
        <f>'[1]вспомогат'!B29</f>
        <v>96730873</v>
      </c>
      <c r="C31" s="37">
        <f>'[1]вспомогат'!D29</f>
        <v>5777041</v>
      </c>
      <c r="D31" s="32">
        <f>'[1]вспомогат'!G29</f>
        <v>122947030.44</v>
      </c>
      <c r="E31" s="37">
        <f>'[1]вспомогат'!H29</f>
        <v>12815837.700000003</v>
      </c>
      <c r="F31" s="38">
        <f>'[1]вспомогат'!I29</f>
        <v>221.84086455332417</v>
      </c>
      <c r="G31" s="34">
        <f>'[1]вспомогат'!J29</f>
        <v>7038796.700000003</v>
      </c>
      <c r="H31" s="35">
        <f>'[1]вспомогат'!K29</f>
        <v>127.10216151982831</v>
      </c>
      <c r="I31" s="36">
        <f>'[1]вспомогат'!L29</f>
        <v>26216157.439999998</v>
      </c>
    </row>
    <row r="32" spans="1:9" ht="12.75">
      <c r="A32" s="31" t="s">
        <v>34</v>
      </c>
      <c r="B32" s="32">
        <f>'[1]вспомогат'!B30</f>
        <v>46974968</v>
      </c>
      <c r="C32" s="37">
        <f>'[1]вспомогат'!D30</f>
        <v>3594018</v>
      </c>
      <c r="D32" s="32">
        <f>'[1]вспомогат'!G30</f>
        <v>61995659.49</v>
      </c>
      <c r="E32" s="37">
        <f>'[1]вспомогат'!H30</f>
        <v>6308004.210000001</v>
      </c>
      <c r="F32" s="38">
        <f>'[1]вспомогат'!I30</f>
        <v>175.51398490491704</v>
      </c>
      <c r="G32" s="34">
        <f>'[1]вспомогат'!J30</f>
        <v>2713986.210000001</v>
      </c>
      <c r="H32" s="35">
        <f>'[1]вспомогат'!K30</f>
        <v>131.97594831783601</v>
      </c>
      <c r="I32" s="36">
        <f>'[1]вспомогат'!L30</f>
        <v>15020691.490000002</v>
      </c>
    </row>
    <row r="33" spans="1:9" ht="12.75">
      <c r="A33" s="31" t="s">
        <v>35</v>
      </c>
      <c r="B33" s="32">
        <f>'[1]вспомогат'!B31</f>
        <v>55319025</v>
      </c>
      <c r="C33" s="37">
        <f>'[1]вспомогат'!D31</f>
        <v>3003313</v>
      </c>
      <c r="D33" s="32">
        <f>'[1]вспомогат'!G31</f>
        <v>68220078.22</v>
      </c>
      <c r="E33" s="37">
        <f>'[1]вспомогат'!H31</f>
        <v>8431552.589999996</v>
      </c>
      <c r="F33" s="38">
        <f>'[1]вспомогат'!I31</f>
        <v>280.7417205599282</v>
      </c>
      <c r="G33" s="34">
        <f>'[1]вспомогат'!J31</f>
        <v>5428239.589999996</v>
      </c>
      <c r="H33" s="35">
        <f>'[1]вспомогат'!K31</f>
        <v>123.32118691535146</v>
      </c>
      <c r="I33" s="36">
        <f>'[1]вспомогат'!L31</f>
        <v>12901053.219999999</v>
      </c>
    </row>
    <row r="34" spans="1:9" ht="12.75">
      <c r="A34" s="31" t="s">
        <v>36</v>
      </c>
      <c r="B34" s="32">
        <f>'[1]вспомогат'!B32</f>
        <v>19979171</v>
      </c>
      <c r="C34" s="37">
        <f>'[1]вспомогат'!D32</f>
        <v>1432773</v>
      </c>
      <c r="D34" s="32">
        <f>'[1]вспомогат'!G32</f>
        <v>27623009.37</v>
      </c>
      <c r="E34" s="37">
        <f>'[1]вспомогат'!H32</f>
        <v>2171774.240000002</v>
      </c>
      <c r="F34" s="38">
        <f>'[1]вспомогат'!I32</f>
        <v>151.57838959835243</v>
      </c>
      <c r="G34" s="34">
        <f>'[1]вспомогат'!J32</f>
        <v>739001.2400000021</v>
      </c>
      <c r="H34" s="35">
        <f>'[1]вспомогат'!K32</f>
        <v>138.25903672379602</v>
      </c>
      <c r="I34" s="36">
        <f>'[1]вспомогат'!L32</f>
        <v>7643838.370000001</v>
      </c>
    </row>
    <row r="35" spans="1:9" ht="12.75">
      <c r="A35" s="31" t="s">
        <v>37</v>
      </c>
      <c r="B35" s="32">
        <f>'[1]вспомогат'!B33</f>
        <v>41320359</v>
      </c>
      <c r="C35" s="37">
        <f>'[1]вспомогат'!D33</f>
        <v>2854057</v>
      </c>
      <c r="D35" s="32">
        <f>'[1]вспомогат'!G33</f>
        <v>53192402.49</v>
      </c>
      <c r="E35" s="37">
        <f>'[1]вспомогат'!H33</f>
        <v>5484379.719999999</v>
      </c>
      <c r="F35" s="38">
        <f>'[1]вспомогат'!I33</f>
        <v>192.16083350823052</v>
      </c>
      <c r="G35" s="34">
        <f>'[1]вспомогат'!J33</f>
        <v>2630322.719999999</v>
      </c>
      <c r="H35" s="35">
        <f>'[1]вспомогат'!K33</f>
        <v>128.73170460595466</v>
      </c>
      <c r="I35" s="36">
        <f>'[1]вспомогат'!L33</f>
        <v>11872043.490000002</v>
      </c>
    </row>
    <row r="36" spans="1:9" ht="12.75">
      <c r="A36" s="31" t="s">
        <v>38</v>
      </c>
      <c r="B36" s="32">
        <f>'[1]вспомогат'!B34</f>
        <v>34052260</v>
      </c>
      <c r="C36" s="37">
        <f>'[1]вспомогат'!D34</f>
        <v>2679744</v>
      </c>
      <c r="D36" s="32">
        <f>'[1]вспомогат'!G34</f>
        <v>45956160.7</v>
      </c>
      <c r="E36" s="37">
        <f>'[1]вспомогат'!H34</f>
        <v>5615536.8500000015</v>
      </c>
      <c r="F36" s="38">
        <f>'[1]вспомогат'!I34</f>
        <v>209.55497428112545</v>
      </c>
      <c r="G36" s="34">
        <f>'[1]вспомогат'!J34</f>
        <v>2935792.8500000015</v>
      </c>
      <c r="H36" s="35">
        <f>'[1]вспомогат'!K34</f>
        <v>134.95774054350576</v>
      </c>
      <c r="I36" s="36">
        <f>'[1]вспомогат'!L34</f>
        <v>11903900.700000003</v>
      </c>
    </row>
    <row r="37" spans="1:9" ht="12.75">
      <c r="A37" s="31" t="s">
        <v>39</v>
      </c>
      <c r="B37" s="32">
        <f>'[1]вспомогат'!B35</f>
        <v>75305622</v>
      </c>
      <c r="C37" s="37">
        <f>'[1]вспомогат'!D35</f>
        <v>4433128</v>
      </c>
      <c r="D37" s="32">
        <f>'[1]вспомогат'!G35</f>
        <v>105654464.39</v>
      </c>
      <c r="E37" s="37">
        <f>'[1]вспомогат'!H35</f>
        <v>7527703.010000005</v>
      </c>
      <c r="F37" s="38">
        <f>'[1]вспомогат'!I35</f>
        <v>169.8056769396238</v>
      </c>
      <c r="G37" s="34">
        <f>'[1]вспомогат'!J35</f>
        <v>3094575.0100000054</v>
      </c>
      <c r="H37" s="35">
        <f>'[1]вспомогат'!K35</f>
        <v>140.30089863675784</v>
      </c>
      <c r="I37" s="36">
        <f>'[1]вспомогат'!L35</f>
        <v>30348842.39</v>
      </c>
    </row>
    <row r="38" spans="1:9" ht="18.75" customHeight="1">
      <c r="A38" s="50" t="s">
        <v>40</v>
      </c>
      <c r="B38" s="40">
        <f>SUM(B18:B37)</f>
        <v>1132879903</v>
      </c>
      <c r="C38" s="40">
        <f>SUM(C18:C37)</f>
        <v>79751719</v>
      </c>
      <c r="D38" s="40">
        <f>SUM(D18:D37)</f>
        <v>1463181368.3400002</v>
      </c>
      <c r="E38" s="40">
        <f>SUM(E18:E37)</f>
        <v>139399926.15999997</v>
      </c>
      <c r="F38" s="41">
        <f>E38/C38*100</f>
        <v>174.79237803012114</v>
      </c>
      <c r="G38" s="40">
        <f>SUM(G18:G37)</f>
        <v>59648207.16</v>
      </c>
      <c r="H38" s="42">
        <f>D38/B38*100</f>
        <v>129.15591180188852</v>
      </c>
      <c r="I38" s="40">
        <f>SUM(I18:I37)</f>
        <v>330301465.34</v>
      </c>
    </row>
    <row r="39" spans="1:9" ht="12" customHeight="1">
      <c r="A39" s="49" t="s">
        <v>41</v>
      </c>
      <c r="B39" s="32">
        <f>'[1]вспомогат'!B36</f>
        <v>9797400</v>
      </c>
      <c r="C39" s="37">
        <f>'[1]вспомогат'!D36</f>
        <v>2297059</v>
      </c>
      <c r="D39" s="32">
        <f>'[1]вспомогат'!G36</f>
        <v>12116431.95</v>
      </c>
      <c r="E39" s="37">
        <f>'[1]вспомогат'!H36</f>
        <v>803864.5399999991</v>
      </c>
      <c r="F39" s="38">
        <f>'[1]вспомогат'!I36</f>
        <v>34.995380614951515</v>
      </c>
      <c r="G39" s="34">
        <f>'[1]вспомогат'!J36</f>
        <v>-1493194.460000001</v>
      </c>
      <c r="H39" s="35">
        <f>'[1]вспомогат'!K36</f>
        <v>123.6698710882479</v>
      </c>
      <c r="I39" s="36">
        <f>'[1]вспомогат'!L36</f>
        <v>2319031.9499999993</v>
      </c>
    </row>
    <row r="40" spans="1:9" ht="12.75" customHeight="1">
      <c r="A40" s="49" t="s">
        <v>42</v>
      </c>
      <c r="B40" s="32">
        <f>'[1]вспомогат'!B37</f>
        <v>22730510</v>
      </c>
      <c r="C40" s="37">
        <f>'[1]вспомогат'!D37</f>
        <v>1959478</v>
      </c>
      <c r="D40" s="32">
        <f>'[1]вспомогат'!G37</f>
        <v>29133540.38</v>
      </c>
      <c r="E40" s="37">
        <f>'[1]вспомогат'!H37</f>
        <v>2899166.0199999996</v>
      </c>
      <c r="F40" s="38">
        <f>'[1]вспомогат'!I37</f>
        <v>147.95603829183077</v>
      </c>
      <c r="G40" s="34">
        <f>'[1]вспомогат'!J37</f>
        <v>939688.0199999996</v>
      </c>
      <c r="H40" s="35">
        <f>'[1]вспомогат'!K37</f>
        <v>128.16932123388344</v>
      </c>
      <c r="I40" s="36">
        <f>'[1]вспомогат'!L37</f>
        <v>6403030.379999999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16312980.52</v>
      </c>
      <c r="E41" s="37">
        <f>'[1]вспомогат'!H38</f>
        <v>1547613.17</v>
      </c>
      <c r="F41" s="38">
        <f>'[1]вспомогат'!I38</f>
        <v>189.7112517820521</v>
      </c>
      <c r="G41" s="34">
        <f>'[1]вспомогат'!J38</f>
        <v>731840.1699999999</v>
      </c>
      <c r="H41" s="35">
        <f>'[1]вспомогат'!K38</f>
        <v>109.82180624873561</v>
      </c>
      <c r="I41" s="36">
        <f>'[1]вспомогат'!L38</f>
        <v>1458935.5199999996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12061303.56</v>
      </c>
      <c r="E42" s="37">
        <f>'[1]вспомогат'!H39</f>
        <v>1293776.7300000004</v>
      </c>
      <c r="F42" s="38">
        <f>'[1]вспомогат'!I39</f>
        <v>347.2405794067443</v>
      </c>
      <c r="G42" s="34">
        <f>'[1]вспомогат'!J39</f>
        <v>921188.7300000004</v>
      </c>
      <c r="H42" s="35">
        <f>'[1]вспомогат'!K39</f>
        <v>142.092690262578</v>
      </c>
      <c r="I42" s="36">
        <f>'[1]вспомогат'!L39</f>
        <v>3572968.5600000005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13080061.44</v>
      </c>
      <c r="E43" s="37">
        <f>'[1]вспомогат'!H40</f>
        <v>1241916.5099999998</v>
      </c>
      <c r="F43" s="38">
        <f>'[1]вспомогат'!I40</f>
        <v>175.074152130212</v>
      </c>
      <c r="G43" s="34">
        <f>'[1]вспомогат'!J40</f>
        <v>532550.5099999998</v>
      </c>
      <c r="H43" s="35">
        <f>'[1]вспомогат'!K40</f>
        <v>167.04287030408045</v>
      </c>
      <c r="I43" s="36">
        <f>'[1]вспомогат'!L40</f>
        <v>5249699.4399999995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12528020.09</v>
      </c>
      <c r="E44" s="37">
        <f>'[1]вспомогат'!H41</f>
        <v>786933.0700000003</v>
      </c>
      <c r="F44" s="38">
        <f>'[1]вспомогат'!I41</f>
        <v>78.45503904641606</v>
      </c>
      <c r="G44" s="34">
        <f>'[1]вспомогат'!J41</f>
        <v>-216103.9299999997</v>
      </c>
      <c r="H44" s="35">
        <f>'[1]вспомогат'!K41</f>
        <v>102.77065307003043</v>
      </c>
      <c r="I44" s="36">
        <f>'[1]вспомогат'!L41</f>
        <v>337750.08999999985</v>
      </c>
    </row>
    <row r="45" spans="1:9" ht="15" customHeight="1">
      <c r="A45" s="50" t="s">
        <v>47</v>
      </c>
      <c r="B45" s="40">
        <f>SUM(B39:B44)</f>
        <v>75890922</v>
      </c>
      <c r="C45" s="40">
        <f>SUM(C39:C44)</f>
        <v>7157301</v>
      </c>
      <c r="D45" s="40">
        <f>SUM(D39:D44)</f>
        <v>95232337.94</v>
      </c>
      <c r="E45" s="40">
        <f>SUM(E39:E44)</f>
        <v>8573270.04</v>
      </c>
      <c r="F45" s="41">
        <f>E45/C45*100</f>
        <v>119.78356142909176</v>
      </c>
      <c r="G45" s="40">
        <f>SUM(G39:G44)</f>
        <v>1415969.039999999</v>
      </c>
      <c r="H45" s="42">
        <f>D45/B45*100</f>
        <v>125.48580967299357</v>
      </c>
      <c r="I45" s="40">
        <f>SUM(I39:I44)</f>
        <v>19341415.939999998</v>
      </c>
    </row>
    <row r="46" spans="1:9" ht="15.75" customHeight="1">
      <c r="A46" s="51" t="s">
        <v>48</v>
      </c>
      <c r="B46" s="52">
        <f>'[1]вспомогат'!B42</f>
        <v>6794157128</v>
      </c>
      <c r="C46" s="52">
        <f>'[1]вспомогат'!D42</f>
        <v>536966478</v>
      </c>
      <c r="D46" s="52">
        <f>'[1]вспомогат'!G42</f>
        <v>7689501300.039999</v>
      </c>
      <c r="E46" s="52">
        <f>'[1]вспомогат'!H42</f>
        <v>712043883.3600001</v>
      </c>
      <c r="F46" s="53">
        <f>'[1]вспомогат'!I42</f>
        <v>132.60490412960195</v>
      </c>
      <c r="G46" s="52">
        <f>'[1]вспомогат'!J42</f>
        <v>173661436.31999987</v>
      </c>
      <c r="H46" s="53">
        <f>'[1]вспомогат'!K42</f>
        <v>113.17814932996055</v>
      </c>
      <c r="I46" s="52">
        <f>'[1]вспомогат'!L42</f>
        <v>895344172.039999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2017-01-03T07:50:27Z</cp:lastPrinted>
  <dcterms:created xsi:type="dcterms:W3CDTF">2017-01-03T07:50:22Z</dcterms:created>
  <dcterms:modified xsi:type="dcterms:W3CDTF">2017-01-03T07:51:05Z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