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'виконання'!$A$5:$J$59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<sst xmlns="http://schemas.openxmlformats.org/spreadsheetml/2006/main" count="64" uniqueCount="59">
  <si>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</si>
  <si>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</si>
  <si>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</si>
  <si>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</si>
  <si>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</si>
  <si>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</si>
  <si>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</si>
  <si>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</si>
  <si>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</si>
  <si>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</si>
  <si>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</si>
  <si>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</si>
  <si>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</si>
  <si>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</si>
  <si>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</si>
  <si>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</si>
  <si>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</si>
  <si>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</si>
  <si>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</si>
  <si>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</si>
  <si>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</si>
  <si>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</si>
  <si>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</si>
  <si>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</si>
  <si>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</si>
  <si>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</si>
  <si>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</si>
  <si>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</si>
  <si>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</si>
  <si>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</si>
  <si>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</si>
  <si>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</si>
  <si>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</si>
  <si>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</si>
  <si>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</si>
  <si>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</si>
  <si>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</si>
  <si>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</si>
  <si>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</si>
  <si>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</si>
  <si>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</si>
  <si>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</si>
  <si>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</si>
  <si>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</si>
  <si>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</si>
  <si>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</si>
  <si>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</si>
  <si>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Бюджет отг Долинська (Запорізький район)</t>
  </si>
  <si>
    <t>Бюджет отг Приморська (Приморський район)</t>
  </si>
  <si>
    <t>Бюджет отг Комишуваська (Оріхівський район)</t>
  </si>
  <si>
    <t>Бюджет отг Біленьківська (Запорізький район)</t>
  </si>
  <si>
    <t>Бюджет отг Ботіївська (Приазовський район)</t>
  </si>
  <si>
    <t>Бюджет отг Гірсівська (Приазовський район)</t>
  </si>
  <si>
    <t>Бюджет отг Малотокмачанська (Оріхівський район)</t>
  </si>
  <si>
    <t>Бюджет отг Осипенківська (Бердянський район)</t>
  </si>
  <si>
    <t>Бюджет отг Остриківська (Токмацький район)</t>
  </si>
  <si>
    <t>Бюджет отг Таврійська (Оріхівський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</si>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</sst>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303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13.03.2017</v>
          </cell>
        </row>
        <row r="6">
          <cell r="G6" t="str">
            <v>Фактично надійшло на 13.03.2017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1507405100</v>
          </cell>
          <cell r="C10">
            <v>443558960</v>
          </cell>
          <cell r="D10">
            <v>201736340</v>
          </cell>
          <cell r="G10">
            <v>295007399.62</v>
          </cell>
          <cell r="H10">
            <v>46500776.92000002</v>
          </cell>
          <cell r="I10">
            <v>23.05027290571447</v>
          </cell>
          <cell r="J10">
            <v>-155235563.07999998</v>
          </cell>
          <cell r="K10">
            <v>66.50917380183235</v>
          </cell>
          <cell r="L10">
            <v>-148551560.38</v>
          </cell>
        </row>
        <row r="11">
          <cell r="B11">
            <v>4015000000</v>
          </cell>
          <cell r="C11">
            <v>888950000</v>
          </cell>
          <cell r="D11">
            <v>293725000</v>
          </cell>
          <cell r="G11">
            <v>785712570.83</v>
          </cell>
          <cell r="H11">
            <v>103073747.54000008</v>
          </cell>
          <cell r="I11">
            <v>35.091921879308906</v>
          </cell>
          <cell r="J11">
            <v>-190651252.45999992</v>
          </cell>
          <cell r="K11">
            <v>88.38658764047473</v>
          </cell>
          <cell r="L11">
            <v>-103237429.16999996</v>
          </cell>
        </row>
        <row r="12">
          <cell r="B12">
            <v>292472880</v>
          </cell>
          <cell r="C12">
            <v>58769901</v>
          </cell>
          <cell r="D12">
            <v>18885913</v>
          </cell>
          <cell r="G12">
            <v>60028293.78</v>
          </cell>
          <cell r="H12">
            <v>6220971.07</v>
          </cell>
          <cell r="I12">
            <v>32.93974228304451</v>
          </cell>
          <cell r="J12">
            <v>-12664941.93</v>
          </cell>
          <cell r="K12">
            <v>102.14121983972714</v>
          </cell>
          <cell r="L12">
            <v>1258392.7800000012</v>
          </cell>
        </row>
        <row r="13">
          <cell r="B13">
            <v>433085513</v>
          </cell>
          <cell r="C13">
            <v>112933700</v>
          </cell>
          <cell r="D13">
            <v>43690900</v>
          </cell>
          <cell r="G13">
            <v>85086360.38</v>
          </cell>
          <cell r="H13">
            <v>13391513.589999989</v>
          </cell>
          <cell r="I13">
            <v>30.650578472862744</v>
          </cell>
          <cell r="J13">
            <v>-30299386.41000001</v>
          </cell>
          <cell r="K13">
            <v>75.34186906122795</v>
          </cell>
          <cell r="L13">
            <v>-27847339.620000005</v>
          </cell>
        </row>
        <row r="14">
          <cell r="B14">
            <v>456400000</v>
          </cell>
          <cell r="C14">
            <v>91402000</v>
          </cell>
          <cell r="D14">
            <v>28985000</v>
          </cell>
          <cell r="G14">
            <v>78611529.65</v>
          </cell>
          <cell r="H14">
            <v>10508068.480000004</v>
          </cell>
          <cell r="I14">
            <v>36.25347069173712</v>
          </cell>
          <cell r="J14">
            <v>-18476931.519999996</v>
          </cell>
          <cell r="K14">
            <v>86.00635615194416</v>
          </cell>
          <cell r="L14">
            <v>-12790470.349999994</v>
          </cell>
        </row>
        <row r="15">
          <cell r="B15">
            <v>60802600</v>
          </cell>
          <cell r="C15">
            <v>14883400</v>
          </cell>
          <cell r="D15">
            <v>4466100</v>
          </cell>
          <cell r="G15">
            <v>12056716.34</v>
          </cell>
          <cell r="H15">
            <v>1420323.6400000006</v>
          </cell>
          <cell r="I15">
            <v>31.80232507109112</v>
          </cell>
          <cell r="J15">
            <v>-3045776.3599999994</v>
          </cell>
          <cell r="K15">
            <v>81.00780964027037</v>
          </cell>
          <cell r="L15">
            <v>-2826683.66</v>
          </cell>
        </row>
        <row r="16">
          <cell r="B16">
            <v>34448830</v>
          </cell>
          <cell r="C16">
            <v>6268075</v>
          </cell>
          <cell r="D16">
            <v>1832042</v>
          </cell>
          <cell r="G16">
            <v>5988502.34</v>
          </cell>
          <cell r="H16">
            <v>343913.6699999999</v>
          </cell>
          <cell r="I16">
            <v>18.77214987429327</v>
          </cell>
          <cell r="J16">
            <v>-1488128.33</v>
          </cell>
          <cell r="K16">
            <v>95.53973652197844</v>
          </cell>
          <cell r="L16">
            <v>-279572.66000000015</v>
          </cell>
        </row>
        <row r="17">
          <cell r="B17">
            <v>175658506</v>
          </cell>
          <cell r="C17">
            <v>37518348</v>
          </cell>
          <cell r="D17">
            <v>12669538</v>
          </cell>
          <cell r="G17">
            <v>38544504.58</v>
          </cell>
          <cell r="H17">
            <v>5954953.069999997</v>
          </cell>
          <cell r="I17">
            <v>47.00213275338056</v>
          </cell>
          <cell r="J17">
            <v>-6714584.930000003</v>
          </cell>
          <cell r="K17">
            <v>102.73507932705353</v>
          </cell>
          <cell r="L17">
            <v>1026156.5799999982</v>
          </cell>
        </row>
        <row r="18">
          <cell r="B18">
            <v>21703958</v>
          </cell>
          <cell r="C18">
            <v>3035871</v>
          </cell>
          <cell r="D18">
            <v>1209327</v>
          </cell>
          <cell r="G18">
            <v>4424953.95</v>
          </cell>
          <cell r="H18">
            <v>382979.6000000001</v>
          </cell>
          <cell r="I18">
            <v>31.668820757330323</v>
          </cell>
          <cell r="J18">
            <v>-826347.3999999999</v>
          </cell>
          <cell r="K18">
            <v>145.75566451934222</v>
          </cell>
          <cell r="L18">
            <v>1389082.9500000002</v>
          </cell>
        </row>
        <row r="19">
          <cell r="B19">
            <v>17978607</v>
          </cell>
          <cell r="C19">
            <v>2059980</v>
          </cell>
          <cell r="D19">
            <v>677352</v>
          </cell>
          <cell r="G19">
            <v>3108761.13</v>
          </cell>
          <cell r="H19">
            <v>347394.75</v>
          </cell>
          <cell r="I19">
            <v>51.287181554051664</v>
          </cell>
          <cell r="J19">
            <v>-329957.25</v>
          </cell>
          <cell r="K19">
            <v>150.91219963300614</v>
          </cell>
          <cell r="L19">
            <v>1048781.13</v>
          </cell>
        </row>
        <row r="20">
          <cell r="B20">
            <v>110897637</v>
          </cell>
          <cell r="C20">
            <v>18799192</v>
          </cell>
          <cell r="D20">
            <v>6466550</v>
          </cell>
          <cell r="G20">
            <v>19520061.32</v>
          </cell>
          <cell r="H20">
            <v>2422730.84</v>
          </cell>
          <cell r="I20">
            <v>37.46558582242463</v>
          </cell>
          <cell r="J20">
            <v>-4043819.16</v>
          </cell>
          <cell r="K20">
            <v>103.83457608178053</v>
          </cell>
          <cell r="L20">
            <v>720869.3200000003</v>
          </cell>
        </row>
        <row r="21">
          <cell r="B21">
            <v>85236200</v>
          </cell>
          <cell r="C21">
            <v>16004070</v>
          </cell>
          <cell r="D21">
            <v>5546660</v>
          </cell>
          <cell r="G21">
            <v>15510257.05</v>
          </cell>
          <cell r="H21">
            <v>1479054.1900000013</v>
          </cell>
          <cell r="I21">
            <v>26.6656724947987</v>
          </cell>
          <cell r="J21">
            <v>-4067605.8099999987</v>
          </cell>
          <cell r="K21">
            <v>96.91445394827691</v>
          </cell>
          <cell r="L21">
            <v>-493812.94999999925</v>
          </cell>
        </row>
        <row r="22">
          <cell r="B22">
            <v>77546176</v>
          </cell>
          <cell r="C22">
            <v>15609225</v>
          </cell>
          <cell r="D22">
            <v>5637099</v>
          </cell>
          <cell r="G22">
            <v>14763390.29</v>
          </cell>
          <cell r="H22">
            <v>1280188.7399999984</v>
          </cell>
          <cell r="I22">
            <v>22.710063101605957</v>
          </cell>
          <cell r="J22">
            <v>-4356910.260000002</v>
          </cell>
          <cell r="K22">
            <v>94.58118702241782</v>
          </cell>
          <cell r="L22">
            <v>-845834.7100000009</v>
          </cell>
        </row>
        <row r="23">
          <cell r="B23">
            <v>60706100</v>
          </cell>
          <cell r="C23">
            <v>10550736</v>
          </cell>
          <cell r="D23">
            <v>3737461</v>
          </cell>
          <cell r="G23">
            <v>10503740.5</v>
          </cell>
          <cell r="H23">
            <v>1077808.5600000005</v>
          </cell>
          <cell r="I23">
            <v>28.83798814221742</v>
          </cell>
          <cell r="J23">
            <v>-2659652.4399999995</v>
          </cell>
          <cell r="K23">
            <v>99.55457609781915</v>
          </cell>
          <cell r="L23">
            <v>-46995.5</v>
          </cell>
        </row>
        <row r="24">
          <cell r="B24">
            <v>35055064</v>
          </cell>
          <cell r="C24">
            <v>5757357</v>
          </cell>
          <cell r="D24">
            <v>1823854</v>
          </cell>
          <cell r="G24">
            <v>6088510.73</v>
          </cell>
          <cell r="H24">
            <v>617220.3100000005</v>
          </cell>
          <cell r="I24">
            <v>33.841541592693304</v>
          </cell>
          <cell r="J24">
            <v>-1206633.6899999995</v>
          </cell>
          <cell r="K24">
            <v>105.75183595528297</v>
          </cell>
          <cell r="L24">
            <v>331153.73000000045</v>
          </cell>
        </row>
        <row r="25">
          <cell r="B25">
            <v>108458703</v>
          </cell>
          <cell r="C25">
            <v>20309615</v>
          </cell>
          <cell r="D25">
            <v>7245505</v>
          </cell>
          <cell r="G25">
            <v>16699608.47</v>
          </cell>
          <cell r="H25">
            <v>1655807.4300000016</v>
          </cell>
          <cell r="I25">
            <v>22.85289196543238</v>
          </cell>
          <cell r="J25">
            <v>-5589697.569999998</v>
          </cell>
          <cell r="K25">
            <v>82.22513558233379</v>
          </cell>
          <cell r="L25">
            <v>-3610006.5299999993</v>
          </cell>
        </row>
        <row r="26">
          <cell r="B26">
            <v>60381765</v>
          </cell>
          <cell r="C26">
            <v>10145188</v>
          </cell>
          <cell r="D26">
            <v>3159500</v>
          </cell>
          <cell r="G26">
            <v>9559064.71</v>
          </cell>
          <cell r="H26">
            <v>1153859.2800000012</v>
          </cell>
          <cell r="I26">
            <v>36.52031270770696</v>
          </cell>
          <cell r="J26">
            <v>-2005640.7199999988</v>
          </cell>
          <cell r="K26">
            <v>94.22264732797461</v>
          </cell>
          <cell r="L26">
            <v>-586123.2899999991</v>
          </cell>
        </row>
        <row r="27">
          <cell r="B27">
            <v>43585873</v>
          </cell>
          <cell r="C27">
            <v>7112760</v>
          </cell>
          <cell r="D27">
            <v>2064402</v>
          </cell>
          <cell r="G27">
            <v>8535558.47</v>
          </cell>
          <cell r="H27">
            <v>594113.7300000004</v>
          </cell>
          <cell r="I27">
            <v>28.778974734572067</v>
          </cell>
          <cell r="J27">
            <v>-1470288.2699999996</v>
          </cell>
          <cell r="K27">
            <v>120.00346518088618</v>
          </cell>
          <cell r="L27">
            <v>1422798.4700000007</v>
          </cell>
        </row>
        <row r="28">
          <cell r="B28">
            <v>49799290</v>
          </cell>
          <cell r="C28">
            <v>10796504</v>
          </cell>
          <cell r="D28">
            <v>3517720</v>
          </cell>
          <cell r="G28">
            <v>10035843.24</v>
          </cell>
          <cell r="H28">
            <v>921941.9900000002</v>
          </cell>
          <cell r="I28">
            <v>26.208509773375944</v>
          </cell>
          <cell r="J28">
            <v>-2595778.01</v>
          </cell>
          <cell r="K28">
            <v>92.95456418114605</v>
          </cell>
          <cell r="L28">
            <v>-760660.7599999998</v>
          </cell>
        </row>
        <row r="29">
          <cell r="B29">
            <v>116582843</v>
          </cell>
          <cell r="C29">
            <v>23348467</v>
          </cell>
          <cell r="D29">
            <v>7764913</v>
          </cell>
          <cell r="G29">
            <v>27085881.24</v>
          </cell>
          <cell r="H29">
            <v>3177681.16</v>
          </cell>
          <cell r="I29">
            <v>40.92359000030007</v>
          </cell>
          <cell r="J29">
            <v>-4587231.84</v>
          </cell>
          <cell r="K29">
            <v>116.00710761867148</v>
          </cell>
          <cell r="L29">
            <v>3737414.2399999984</v>
          </cell>
        </row>
        <row r="30">
          <cell r="B30">
            <v>48139175</v>
          </cell>
          <cell r="C30">
            <v>8154060</v>
          </cell>
          <cell r="D30">
            <v>2714393</v>
          </cell>
          <cell r="G30">
            <v>9356828.6</v>
          </cell>
          <cell r="H30">
            <v>831505.0099999998</v>
          </cell>
          <cell r="I30">
            <v>30.63318428834733</v>
          </cell>
          <cell r="J30">
            <v>-1882887.9900000002</v>
          </cell>
          <cell r="K30">
            <v>114.75054880636148</v>
          </cell>
          <cell r="L30">
            <v>1202768.5999999996</v>
          </cell>
        </row>
        <row r="31">
          <cell r="B31">
            <v>50236783</v>
          </cell>
          <cell r="C31">
            <v>9827058</v>
          </cell>
          <cell r="D31">
            <v>2704087</v>
          </cell>
          <cell r="G31">
            <v>4421460.52</v>
          </cell>
          <cell r="H31">
            <v>524117.6099999994</v>
          </cell>
          <cell r="I31">
            <v>19.382424086207266</v>
          </cell>
          <cell r="J31">
            <v>-2179969.3900000006</v>
          </cell>
          <cell r="K31">
            <v>44.9927182682752</v>
          </cell>
          <cell r="L31">
            <v>-5405597.48</v>
          </cell>
        </row>
        <row r="32">
          <cell r="B32">
            <v>26689935</v>
          </cell>
          <cell r="C32">
            <v>4774299</v>
          </cell>
          <cell r="D32">
            <v>1680374</v>
          </cell>
          <cell r="G32">
            <v>4740699.3</v>
          </cell>
          <cell r="H32">
            <v>501352.0599999996</v>
          </cell>
          <cell r="I32">
            <v>29.835742519224862</v>
          </cell>
          <cell r="J32">
            <v>-1179021.9400000004</v>
          </cell>
          <cell r="K32">
            <v>99.29623804457994</v>
          </cell>
          <cell r="L32">
            <v>-33599.700000000186</v>
          </cell>
        </row>
        <row r="33">
          <cell r="B33">
            <v>48436425</v>
          </cell>
          <cell r="C33">
            <v>7834152</v>
          </cell>
          <cell r="D33">
            <v>2886299</v>
          </cell>
          <cell r="G33">
            <v>8190346.84</v>
          </cell>
          <cell r="H33">
            <v>1241821.8899999997</v>
          </cell>
          <cell r="I33">
            <v>43.02471400225686</v>
          </cell>
          <cell r="J33">
            <v>-1644477.1100000003</v>
          </cell>
          <cell r="K33">
            <v>104.54669299242599</v>
          </cell>
          <cell r="L33">
            <v>356194.83999999985</v>
          </cell>
        </row>
        <row r="34">
          <cell r="B34">
            <v>44387785</v>
          </cell>
          <cell r="C34">
            <v>7027590</v>
          </cell>
          <cell r="D34">
            <v>2398220</v>
          </cell>
          <cell r="G34">
            <v>7409009.4</v>
          </cell>
          <cell r="H34">
            <v>620067.75</v>
          </cell>
          <cell r="I34">
            <v>25.855332288113686</v>
          </cell>
          <cell r="J34">
            <v>-1778152.25</v>
          </cell>
          <cell r="K34">
            <v>105.42745663876237</v>
          </cell>
          <cell r="L34">
            <v>381419.4000000004</v>
          </cell>
        </row>
        <row r="35">
          <cell r="B35">
            <v>101298225</v>
          </cell>
          <cell r="C35">
            <v>18686007</v>
          </cell>
          <cell r="D35">
            <v>7740562</v>
          </cell>
          <cell r="G35">
            <v>16645774.11</v>
          </cell>
          <cell r="H35">
            <v>1733952.3200000003</v>
          </cell>
          <cell r="I35">
            <v>22.40085823225756</v>
          </cell>
          <cell r="J35">
            <v>-6006609.68</v>
          </cell>
          <cell r="K35">
            <v>89.0814934940354</v>
          </cell>
          <cell r="L35">
            <v>-2040232.8900000006</v>
          </cell>
        </row>
        <row r="36">
          <cell r="B36">
            <v>11855400</v>
          </cell>
          <cell r="C36">
            <v>2744849</v>
          </cell>
          <cell r="D36">
            <v>868839</v>
          </cell>
          <cell r="G36">
            <v>2189256.2</v>
          </cell>
          <cell r="H36">
            <v>157151.55000000028</v>
          </cell>
          <cell r="I36">
            <v>18.087534054065284</v>
          </cell>
          <cell r="J36">
            <v>-711687.4499999997</v>
          </cell>
          <cell r="K36">
            <v>79.75871168140762</v>
          </cell>
          <cell r="L36">
            <v>-555592.7999999998</v>
          </cell>
        </row>
        <row r="37">
          <cell r="B37">
            <v>31392357</v>
          </cell>
          <cell r="C37">
            <v>7248194</v>
          </cell>
          <cell r="D37">
            <v>2476572</v>
          </cell>
          <cell r="G37">
            <v>5433009.61</v>
          </cell>
          <cell r="H37">
            <v>495553.35000000056</v>
          </cell>
          <cell r="I37">
            <v>20.009648417247735</v>
          </cell>
          <cell r="J37">
            <v>-1981018.6499999994</v>
          </cell>
          <cell r="K37">
            <v>74.95673556750828</v>
          </cell>
          <cell r="L37">
            <v>-1815184.3899999997</v>
          </cell>
        </row>
        <row r="38">
          <cell r="B38">
            <v>16012034</v>
          </cell>
          <cell r="C38">
            <v>2797432</v>
          </cell>
          <cell r="D38">
            <v>794278</v>
          </cell>
          <cell r="G38">
            <v>2502237.51</v>
          </cell>
          <cell r="H38">
            <v>285754.95999999996</v>
          </cell>
          <cell r="I38">
            <v>35.976693298819804</v>
          </cell>
          <cell r="J38">
            <v>-508523.04000000004</v>
          </cell>
          <cell r="K38">
            <v>89.44766164110513</v>
          </cell>
          <cell r="L38">
            <v>-295194.4900000002</v>
          </cell>
        </row>
        <row r="39">
          <cell r="B39">
            <v>13597300</v>
          </cell>
          <cell r="C39">
            <v>4329584</v>
          </cell>
          <cell r="D39">
            <v>1513271</v>
          </cell>
          <cell r="G39">
            <v>1820933.47</v>
          </cell>
          <cell r="H39">
            <v>185762.6499999999</v>
          </cell>
          <cell r="I39">
            <v>12.275570601696584</v>
          </cell>
          <cell r="J39">
            <v>-1327508.35</v>
          </cell>
          <cell r="K39">
            <v>42.057931431749566</v>
          </cell>
          <cell r="L39">
            <v>-2508650.5300000003</v>
          </cell>
        </row>
        <row r="40">
          <cell r="B40">
            <v>11630370</v>
          </cell>
          <cell r="C40">
            <v>1379568</v>
          </cell>
          <cell r="D40">
            <v>623487</v>
          </cell>
          <cell r="G40">
            <v>3232133.98</v>
          </cell>
          <cell r="H40">
            <v>173658.18000000017</v>
          </cell>
          <cell r="I40">
            <v>27.85273470016218</v>
          </cell>
          <cell r="J40">
            <v>-449828.81999999983</v>
          </cell>
          <cell r="K40">
            <v>234.285948934739</v>
          </cell>
          <cell r="L40">
            <v>1852565.98</v>
          </cell>
        </row>
        <row r="41">
          <cell r="B41">
            <v>17099655</v>
          </cell>
          <cell r="C41">
            <v>2052900</v>
          </cell>
          <cell r="D41">
            <v>691700</v>
          </cell>
          <cell r="G41">
            <v>2601029.98</v>
          </cell>
          <cell r="H41">
            <v>250121.33000000007</v>
          </cell>
          <cell r="I41">
            <v>36.16037733121296</v>
          </cell>
          <cell r="J41">
            <v>-441578.6699999999</v>
          </cell>
          <cell r="K41">
            <v>126.70027668176726</v>
          </cell>
          <cell r="L41">
            <v>548129.98</v>
          </cell>
        </row>
        <row r="42">
          <cell r="B42">
            <v>22623296</v>
          </cell>
          <cell r="C42">
            <v>5246749</v>
          </cell>
          <cell r="D42">
            <v>1632130</v>
          </cell>
          <cell r="G42">
            <v>4427282.51</v>
          </cell>
          <cell r="H42">
            <v>531597.3199999998</v>
          </cell>
          <cell r="I42">
            <v>32.570770710666416</v>
          </cell>
          <cell r="J42">
            <v>-1100532.6800000002</v>
          </cell>
          <cell r="K42">
            <v>84.38144287062332</v>
          </cell>
          <cell r="L42">
            <v>-819466.4900000002</v>
          </cell>
        </row>
        <row r="43">
          <cell r="B43">
            <v>35096306</v>
          </cell>
          <cell r="C43">
            <v>7520505</v>
          </cell>
          <cell r="D43">
            <v>2630587</v>
          </cell>
          <cell r="G43">
            <v>6630377.66</v>
          </cell>
          <cell r="H43">
            <v>720892.9500000002</v>
          </cell>
          <cell r="I43">
            <v>27.404261862466445</v>
          </cell>
          <cell r="J43">
            <v>-1909694.0499999998</v>
          </cell>
          <cell r="K43">
            <v>88.16399510405219</v>
          </cell>
          <cell r="L43">
            <v>-890127.3399999999</v>
          </cell>
        </row>
        <row r="44">
          <cell r="B44">
            <v>19177760</v>
          </cell>
          <cell r="C44">
            <v>4410460</v>
          </cell>
          <cell r="D44">
            <v>1554350</v>
          </cell>
          <cell r="G44">
            <v>2927602.4</v>
          </cell>
          <cell r="H44">
            <v>377250.56000000006</v>
          </cell>
          <cell r="I44">
            <v>24.270631453662304</v>
          </cell>
          <cell r="J44">
            <v>-1177099.44</v>
          </cell>
          <cell r="K44">
            <v>66.37861810332709</v>
          </cell>
          <cell r="L44">
            <v>-1482857.6</v>
          </cell>
        </row>
        <row r="45">
          <cell r="B45">
            <v>14770044</v>
          </cell>
          <cell r="C45">
            <v>3885108</v>
          </cell>
          <cell r="D45">
            <v>1157890</v>
          </cell>
          <cell r="G45">
            <v>3011337.45</v>
          </cell>
          <cell r="H45">
            <v>204593.27000000002</v>
          </cell>
          <cell r="I45">
            <v>17.66949105700887</v>
          </cell>
          <cell r="J45">
            <v>-953296.73</v>
          </cell>
          <cell r="K45">
            <v>77.50974876374094</v>
          </cell>
          <cell r="L45">
            <v>-873770.5499999998</v>
          </cell>
        </row>
        <row r="46">
          <cell r="B46">
            <v>4648958</v>
          </cell>
          <cell r="C46">
            <v>737557</v>
          </cell>
          <cell r="D46">
            <v>181850</v>
          </cell>
          <cell r="G46">
            <v>1076340.38</v>
          </cell>
          <cell r="H46">
            <v>115291.34999999986</v>
          </cell>
          <cell r="I46">
            <v>63.39914764916132</v>
          </cell>
          <cell r="J46">
            <v>-66558.65000000014</v>
          </cell>
          <cell r="K46">
            <v>145.93317940172759</v>
          </cell>
          <cell r="L46">
            <v>338783.3799999999</v>
          </cell>
        </row>
        <row r="47">
          <cell r="B47">
            <v>6022670</v>
          </cell>
          <cell r="C47">
            <v>939414</v>
          </cell>
          <cell r="D47">
            <v>384596</v>
          </cell>
          <cell r="G47">
            <v>922401.09</v>
          </cell>
          <cell r="H47">
            <v>86434.34999999998</v>
          </cell>
          <cell r="I47">
            <v>22.474063692810113</v>
          </cell>
          <cell r="J47">
            <v>-298161.65</v>
          </cell>
          <cell r="K47">
            <v>98.18898696421385</v>
          </cell>
          <cell r="L47">
            <v>-17012.910000000033</v>
          </cell>
        </row>
        <row r="48">
          <cell r="B48">
            <v>7730000</v>
          </cell>
          <cell r="C48">
            <v>1391156</v>
          </cell>
          <cell r="D48">
            <v>435232</v>
          </cell>
          <cell r="G48">
            <v>1123814.53</v>
          </cell>
          <cell r="H48">
            <v>51265.12000000011</v>
          </cell>
          <cell r="I48">
            <v>11.778803029189056</v>
          </cell>
          <cell r="J48">
            <v>-383966.8799999999</v>
          </cell>
          <cell r="K48">
            <v>80.7827828079669</v>
          </cell>
          <cell r="L48">
            <v>-267341.47</v>
          </cell>
        </row>
        <row r="49">
          <cell r="B49">
            <v>15854500</v>
          </cell>
          <cell r="C49">
            <v>3021613</v>
          </cell>
          <cell r="D49">
            <v>1006700</v>
          </cell>
          <cell r="G49">
            <v>3009803.24</v>
          </cell>
          <cell r="H49">
            <v>232953.16000000015</v>
          </cell>
          <cell r="I49">
            <v>23.140276149796378</v>
          </cell>
          <cell r="J49">
            <v>-773746.8399999999</v>
          </cell>
          <cell r="K49">
            <v>99.60915709589547</v>
          </cell>
          <cell r="L49">
            <v>-11809.759999999776</v>
          </cell>
        </row>
        <row r="50">
          <cell r="B50">
            <v>7250200</v>
          </cell>
          <cell r="C50">
            <v>1485750</v>
          </cell>
          <cell r="D50">
            <v>487550</v>
          </cell>
          <cell r="G50">
            <v>1135859.76</v>
          </cell>
          <cell r="H50">
            <v>97549.70999999996</v>
          </cell>
          <cell r="I50">
            <v>20.008144805660947</v>
          </cell>
          <cell r="J50">
            <v>-390000.29000000004</v>
          </cell>
          <cell r="K50">
            <v>76.45026148409893</v>
          </cell>
          <cell r="L50">
            <v>-349890.24</v>
          </cell>
        </row>
        <row r="51">
          <cell r="B51">
            <v>5192100</v>
          </cell>
          <cell r="C51">
            <v>1654514</v>
          </cell>
          <cell r="D51">
            <v>527828</v>
          </cell>
          <cell r="G51">
            <v>1070822.87</v>
          </cell>
          <cell r="H51">
            <v>133482.78000000014</v>
          </cell>
          <cell r="I51">
            <v>25.289067650825675</v>
          </cell>
          <cell r="J51">
            <v>-394345.21999999986</v>
          </cell>
          <cell r="K51">
            <v>64.72129398723735</v>
          </cell>
          <cell r="L51">
            <v>-583691.1299999999</v>
          </cell>
        </row>
        <row r="52">
          <cell r="B52">
            <v>8322346923</v>
          </cell>
          <cell r="C52">
            <v>1904961868</v>
          </cell>
          <cell r="D52">
            <v>691931971</v>
          </cell>
          <cell r="G52">
            <v>1600749870.03</v>
          </cell>
          <cell r="H52">
            <v>212077177.79000008</v>
          </cell>
          <cell r="I52">
            <v>30.650004144699377</v>
          </cell>
          <cell r="J52">
            <v>-466987245.7999999</v>
          </cell>
          <cell r="K52">
            <v>84.0305465909725</v>
          </cell>
          <cell r="L52">
            <v>-304211997.97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0"/>
  <sheetViews>
    <sheetView tabSelected="1" zoomScalePageLayoutView="0" workbookViewId="0" topLeftCell="A1">
      <pane xSplit="1" ySplit="9" topLeftCell="B43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49" sqref="C49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13.03.2017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13.03.2017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березень</v>
      </c>
      <c r="E8" s="16" t="s">
        <v>10</v>
      </c>
      <c r="F8" s="21" t="str">
        <f>'[1]вспомогат'!H8</f>
        <v>за березень</v>
      </c>
      <c r="G8" s="22" t="str">
        <f>'[1]вспомогат'!I8</f>
        <v>за березень</v>
      </c>
      <c r="H8" s="23"/>
      <c r="I8" s="22" t="str">
        <f>'[1]вспомогат'!K8</f>
        <v>за 3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1507405100</v>
      </c>
      <c r="C10" s="33">
        <f>'[1]вспомогат'!C10</f>
        <v>443558960</v>
      </c>
      <c r="D10" s="33">
        <f>'[1]вспомогат'!D10</f>
        <v>201736340</v>
      </c>
      <c r="E10" s="33">
        <f>'[1]вспомогат'!G10</f>
        <v>295007399.62</v>
      </c>
      <c r="F10" s="33">
        <f>'[1]вспомогат'!H10</f>
        <v>46500776.92000002</v>
      </c>
      <c r="G10" s="34">
        <f>'[1]вспомогат'!I10</f>
        <v>23.05027290571447</v>
      </c>
      <c r="H10" s="35">
        <f>'[1]вспомогат'!J10</f>
        <v>-155235563.07999998</v>
      </c>
      <c r="I10" s="36">
        <f>'[1]вспомогат'!K10</f>
        <v>66.50917380183235</v>
      </c>
      <c r="J10" s="37">
        <f>'[1]вспомогат'!L10</f>
        <v>-148551560.38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4015000000</v>
      </c>
      <c r="C12" s="33">
        <f>'[1]вспомогат'!C11</f>
        <v>888950000</v>
      </c>
      <c r="D12" s="38">
        <f>'[1]вспомогат'!D11</f>
        <v>293725000</v>
      </c>
      <c r="E12" s="33">
        <f>'[1]вспомогат'!G11</f>
        <v>785712570.83</v>
      </c>
      <c r="F12" s="38">
        <f>'[1]вспомогат'!H11</f>
        <v>103073747.54000008</v>
      </c>
      <c r="G12" s="39">
        <f>'[1]вспомогат'!I11</f>
        <v>35.091921879308906</v>
      </c>
      <c r="H12" s="35">
        <f>'[1]вспомогат'!J11</f>
        <v>-190651252.45999992</v>
      </c>
      <c r="I12" s="36">
        <f>'[1]вспомогат'!K11</f>
        <v>88.38658764047473</v>
      </c>
      <c r="J12" s="37">
        <f>'[1]вспомогат'!L11</f>
        <v>-103237429.16999996</v>
      </c>
    </row>
    <row r="13" spans="1:10" ht="12.75">
      <c r="A13" s="32" t="s">
        <v>15</v>
      </c>
      <c r="B13" s="33">
        <f>'[1]вспомогат'!B12</f>
        <v>292472880</v>
      </c>
      <c r="C13" s="33">
        <f>'[1]вспомогат'!C12</f>
        <v>58769901</v>
      </c>
      <c r="D13" s="38">
        <f>'[1]вспомогат'!D12</f>
        <v>18885913</v>
      </c>
      <c r="E13" s="33">
        <f>'[1]вспомогат'!G12</f>
        <v>60028293.78</v>
      </c>
      <c r="F13" s="38">
        <f>'[1]вспомогат'!H12</f>
        <v>6220971.07</v>
      </c>
      <c r="G13" s="39">
        <f>'[1]вспомогат'!I12</f>
        <v>32.93974228304451</v>
      </c>
      <c r="H13" s="35">
        <f>'[1]вспомогат'!J12</f>
        <v>-12664941.93</v>
      </c>
      <c r="I13" s="36">
        <f>'[1]вспомогат'!K12</f>
        <v>102.14121983972714</v>
      </c>
      <c r="J13" s="37">
        <f>'[1]вспомогат'!L12</f>
        <v>1258392.7800000012</v>
      </c>
    </row>
    <row r="14" spans="1:10" ht="12.75">
      <c r="A14" s="32" t="s">
        <v>16</v>
      </c>
      <c r="B14" s="33">
        <f>'[1]вспомогат'!B13</f>
        <v>433085513</v>
      </c>
      <c r="C14" s="33">
        <f>'[1]вспомогат'!C13</f>
        <v>112933700</v>
      </c>
      <c r="D14" s="38">
        <f>'[1]вспомогат'!D13</f>
        <v>43690900</v>
      </c>
      <c r="E14" s="33">
        <f>'[1]вспомогат'!G13</f>
        <v>85086360.38</v>
      </c>
      <c r="F14" s="38">
        <f>'[1]вспомогат'!H13</f>
        <v>13391513.589999989</v>
      </c>
      <c r="G14" s="39">
        <f>'[1]вспомогат'!I13</f>
        <v>30.650578472862744</v>
      </c>
      <c r="H14" s="35">
        <f>'[1]вспомогат'!J13</f>
        <v>-30299386.41000001</v>
      </c>
      <c r="I14" s="36">
        <f>'[1]вспомогат'!K13</f>
        <v>75.34186906122795</v>
      </c>
      <c r="J14" s="37">
        <f>'[1]вспомогат'!L13</f>
        <v>-27847339.620000005</v>
      </c>
    </row>
    <row r="15" spans="1:10" ht="12.75">
      <c r="A15" s="32" t="s">
        <v>17</v>
      </c>
      <c r="B15" s="33">
        <f>'[1]вспомогат'!B14</f>
        <v>456400000</v>
      </c>
      <c r="C15" s="33">
        <f>'[1]вспомогат'!C14</f>
        <v>91402000</v>
      </c>
      <c r="D15" s="38">
        <f>'[1]вспомогат'!D14</f>
        <v>28985000</v>
      </c>
      <c r="E15" s="33">
        <f>'[1]вспомогат'!G14</f>
        <v>78611529.65</v>
      </c>
      <c r="F15" s="38">
        <f>'[1]вспомогат'!H14</f>
        <v>10508068.480000004</v>
      </c>
      <c r="G15" s="39">
        <f>'[1]вспомогат'!I14</f>
        <v>36.25347069173712</v>
      </c>
      <c r="H15" s="35">
        <f>'[1]вспомогат'!J14</f>
        <v>-18476931.519999996</v>
      </c>
      <c r="I15" s="36">
        <f>'[1]вспомогат'!K14</f>
        <v>86.00635615194416</v>
      </c>
      <c r="J15" s="37">
        <f>'[1]вспомогат'!L14</f>
        <v>-12790470.349999994</v>
      </c>
    </row>
    <row r="16" spans="1:10" ht="12.75">
      <c r="A16" s="32" t="s">
        <v>18</v>
      </c>
      <c r="B16" s="33">
        <f>'[1]вспомогат'!B15</f>
        <v>60802600</v>
      </c>
      <c r="C16" s="33">
        <f>'[1]вспомогат'!C15</f>
        <v>14883400</v>
      </c>
      <c r="D16" s="38">
        <f>'[1]вспомогат'!D15</f>
        <v>4466100</v>
      </c>
      <c r="E16" s="33">
        <f>'[1]вспомогат'!G15</f>
        <v>12056716.34</v>
      </c>
      <c r="F16" s="38">
        <f>'[1]вспомогат'!H15</f>
        <v>1420323.6400000006</v>
      </c>
      <c r="G16" s="39">
        <f>'[1]вспомогат'!I15</f>
        <v>31.80232507109112</v>
      </c>
      <c r="H16" s="35">
        <f>'[1]вспомогат'!J15</f>
        <v>-3045776.3599999994</v>
      </c>
      <c r="I16" s="36">
        <f>'[1]вспомогат'!K15</f>
        <v>81.00780964027037</v>
      </c>
      <c r="J16" s="37">
        <f>'[1]вспомогат'!L15</f>
        <v>-2826683.66</v>
      </c>
    </row>
    <row r="17" spans="1:10" ht="18" customHeight="1">
      <c r="A17" s="40" t="s">
        <v>19</v>
      </c>
      <c r="B17" s="41">
        <f>SUM(B12:B16)</f>
        <v>5257760993</v>
      </c>
      <c r="C17" s="41">
        <f>SUM(C12:C16)</f>
        <v>1166939001</v>
      </c>
      <c r="D17" s="41">
        <f>SUM(D12:D16)</f>
        <v>389752913</v>
      </c>
      <c r="E17" s="41">
        <f>SUM(E12:E16)</f>
        <v>1021495470.98</v>
      </c>
      <c r="F17" s="41">
        <f>SUM(F12:F16)</f>
        <v>134614624.32000005</v>
      </c>
      <c r="G17" s="42">
        <f>F17/D17*100</f>
        <v>34.538452396377615</v>
      </c>
      <c r="H17" s="41">
        <f>SUM(H12:H16)</f>
        <v>-255138288.67999995</v>
      </c>
      <c r="I17" s="43">
        <f>E17/C17*100</f>
        <v>87.53632110201448</v>
      </c>
      <c r="J17" s="41">
        <f>SUM(J12:J16)</f>
        <v>-145443530.01999995</v>
      </c>
    </row>
    <row r="18" spans="1:10" ht="20.25" customHeight="1">
      <c r="A18" s="32" t="s">
        <v>20</v>
      </c>
      <c r="B18" s="44">
        <f>'[1]вспомогат'!B16</f>
        <v>34448830</v>
      </c>
      <c r="C18" s="44">
        <f>'[1]вспомогат'!C16</f>
        <v>6268075</v>
      </c>
      <c r="D18" s="45">
        <f>'[1]вспомогат'!D16</f>
        <v>1832042</v>
      </c>
      <c r="E18" s="44">
        <f>'[1]вспомогат'!G16</f>
        <v>5988502.34</v>
      </c>
      <c r="F18" s="45">
        <f>'[1]вспомогат'!H16</f>
        <v>343913.6699999999</v>
      </c>
      <c r="G18" s="46">
        <f>'[1]вспомогат'!I16</f>
        <v>18.77214987429327</v>
      </c>
      <c r="H18" s="47">
        <f>'[1]вспомогат'!J16</f>
        <v>-1488128.33</v>
      </c>
      <c r="I18" s="48">
        <f>'[1]вспомогат'!K16</f>
        <v>95.53973652197844</v>
      </c>
      <c r="J18" s="49">
        <f>'[1]вспомогат'!L16</f>
        <v>-279572.66000000015</v>
      </c>
    </row>
    <row r="19" spans="1:10" ht="12.75">
      <c r="A19" s="32" t="s">
        <v>21</v>
      </c>
      <c r="B19" s="33">
        <f>'[1]вспомогат'!B17</f>
        <v>175658506</v>
      </c>
      <c r="C19" s="33">
        <f>'[1]вспомогат'!C17</f>
        <v>37518348</v>
      </c>
      <c r="D19" s="38">
        <f>'[1]вспомогат'!D17</f>
        <v>12669538</v>
      </c>
      <c r="E19" s="33">
        <f>'[1]вспомогат'!G17</f>
        <v>38544504.58</v>
      </c>
      <c r="F19" s="38">
        <f>'[1]вспомогат'!H17</f>
        <v>5954953.069999997</v>
      </c>
      <c r="G19" s="39">
        <f>'[1]вспомогат'!I17</f>
        <v>47.00213275338056</v>
      </c>
      <c r="H19" s="35">
        <f>'[1]вспомогат'!J17</f>
        <v>-6714584.930000003</v>
      </c>
      <c r="I19" s="36">
        <f>'[1]вспомогат'!K17</f>
        <v>102.73507932705353</v>
      </c>
      <c r="J19" s="37">
        <f>'[1]вспомогат'!L17</f>
        <v>1026156.5799999982</v>
      </c>
    </row>
    <row r="20" spans="1:10" ht="12.75">
      <c r="A20" s="32" t="s">
        <v>22</v>
      </c>
      <c r="B20" s="33">
        <f>'[1]вспомогат'!B18</f>
        <v>21703958</v>
      </c>
      <c r="C20" s="33">
        <f>'[1]вспомогат'!C18</f>
        <v>3035871</v>
      </c>
      <c r="D20" s="38">
        <f>'[1]вспомогат'!D18</f>
        <v>1209327</v>
      </c>
      <c r="E20" s="33">
        <f>'[1]вспомогат'!G18</f>
        <v>4424953.95</v>
      </c>
      <c r="F20" s="38">
        <f>'[1]вспомогат'!H18</f>
        <v>382979.6000000001</v>
      </c>
      <c r="G20" s="39">
        <f>'[1]вспомогат'!I18</f>
        <v>31.668820757330323</v>
      </c>
      <c r="H20" s="35">
        <f>'[1]вспомогат'!J18</f>
        <v>-826347.3999999999</v>
      </c>
      <c r="I20" s="36">
        <f>'[1]вспомогат'!K18</f>
        <v>145.75566451934222</v>
      </c>
      <c r="J20" s="37">
        <f>'[1]вспомогат'!L18</f>
        <v>1389082.9500000002</v>
      </c>
    </row>
    <row r="21" spans="1:10" ht="12.75">
      <c r="A21" s="32" t="s">
        <v>23</v>
      </c>
      <c r="B21" s="33">
        <f>'[1]вспомогат'!B19</f>
        <v>17978607</v>
      </c>
      <c r="C21" s="33">
        <f>'[1]вспомогат'!C19</f>
        <v>2059980</v>
      </c>
      <c r="D21" s="38">
        <f>'[1]вспомогат'!D19</f>
        <v>677352</v>
      </c>
      <c r="E21" s="33">
        <f>'[1]вспомогат'!G19</f>
        <v>3108761.13</v>
      </c>
      <c r="F21" s="38">
        <f>'[1]вспомогат'!H19</f>
        <v>347394.75</v>
      </c>
      <c r="G21" s="39">
        <f>'[1]вспомогат'!I19</f>
        <v>51.287181554051664</v>
      </c>
      <c r="H21" s="35">
        <f>'[1]вспомогат'!J19</f>
        <v>-329957.25</v>
      </c>
      <c r="I21" s="36">
        <f>'[1]вспомогат'!K19</f>
        <v>150.91219963300614</v>
      </c>
      <c r="J21" s="37">
        <f>'[1]вспомогат'!L19</f>
        <v>1048781.13</v>
      </c>
    </row>
    <row r="22" spans="1:10" ht="12.75">
      <c r="A22" s="32" t="s">
        <v>24</v>
      </c>
      <c r="B22" s="33">
        <f>'[1]вспомогат'!B20</f>
        <v>110897637</v>
      </c>
      <c r="C22" s="33">
        <f>'[1]вспомогат'!C20</f>
        <v>18799192</v>
      </c>
      <c r="D22" s="38">
        <f>'[1]вспомогат'!D20</f>
        <v>6466550</v>
      </c>
      <c r="E22" s="33">
        <f>'[1]вспомогат'!G20</f>
        <v>19520061.32</v>
      </c>
      <c r="F22" s="38">
        <f>'[1]вспомогат'!H20</f>
        <v>2422730.84</v>
      </c>
      <c r="G22" s="39">
        <f>'[1]вспомогат'!I20</f>
        <v>37.46558582242463</v>
      </c>
      <c r="H22" s="35">
        <f>'[1]вспомогат'!J20</f>
        <v>-4043819.16</v>
      </c>
      <c r="I22" s="36">
        <f>'[1]вспомогат'!K20</f>
        <v>103.83457608178053</v>
      </c>
      <c r="J22" s="37">
        <f>'[1]вспомогат'!L20</f>
        <v>720869.3200000003</v>
      </c>
    </row>
    <row r="23" spans="1:10" ht="12.75">
      <c r="A23" s="32" t="s">
        <v>25</v>
      </c>
      <c r="B23" s="33">
        <f>'[1]вспомогат'!B21</f>
        <v>85236200</v>
      </c>
      <c r="C23" s="33">
        <f>'[1]вспомогат'!C21</f>
        <v>16004070</v>
      </c>
      <c r="D23" s="38">
        <f>'[1]вспомогат'!D21</f>
        <v>5546660</v>
      </c>
      <c r="E23" s="33">
        <f>'[1]вспомогат'!G21</f>
        <v>15510257.05</v>
      </c>
      <c r="F23" s="38">
        <f>'[1]вспомогат'!H21</f>
        <v>1479054.1900000013</v>
      </c>
      <c r="G23" s="39">
        <f>'[1]вспомогат'!I21</f>
        <v>26.6656724947987</v>
      </c>
      <c r="H23" s="35">
        <f>'[1]вспомогат'!J21</f>
        <v>-4067605.8099999987</v>
      </c>
      <c r="I23" s="36">
        <f>'[1]вспомогат'!K21</f>
        <v>96.91445394827691</v>
      </c>
      <c r="J23" s="37">
        <f>'[1]вспомогат'!L21</f>
        <v>-493812.94999999925</v>
      </c>
    </row>
    <row r="24" spans="1:10" ht="12.75">
      <c r="A24" s="32" t="s">
        <v>26</v>
      </c>
      <c r="B24" s="33">
        <f>'[1]вспомогат'!B22</f>
        <v>77546176</v>
      </c>
      <c r="C24" s="33">
        <f>'[1]вспомогат'!C22</f>
        <v>15609225</v>
      </c>
      <c r="D24" s="38">
        <f>'[1]вспомогат'!D22</f>
        <v>5637099</v>
      </c>
      <c r="E24" s="33">
        <f>'[1]вспомогат'!G22</f>
        <v>14763390.29</v>
      </c>
      <c r="F24" s="38">
        <f>'[1]вспомогат'!H22</f>
        <v>1280188.7399999984</v>
      </c>
      <c r="G24" s="39">
        <f>'[1]вспомогат'!I22</f>
        <v>22.710063101605957</v>
      </c>
      <c r="H24" s="35">
        <f>'[1]вспомогат'!J22</f>
        <v>-4356910.260000002</v>
      </c>
      <c r="I24" s="36">
        <f>'[1]вспомогат'!K22</f>
        <v>94.58118702241782</v>
      </c>
      <c r="J24" s="37">
        <f>'[1]вспомогат'!L22</f>
        <v>-845834.7100000009</v>
      </c>
    </row>
    <row r="25" spans="1:10" ht="12.75">
      <c r="A25" s="32" t="s">
        <v>27</v>
      </c>
      <c r="B25" s="33">
        <f>'[1]вспомогат'!B23</f>
        <v>60706100</v>
      </c>
      <c r="C25" s="33">
        <f>'[1]вспомогат'!C23</f>
        <v>10550736</v>
      </c>
      <c r="D25" s="38">
        <f>'[1]вспомогат'!D23</f>
        <v>3737461</v>
      </c>
      <c r="E25" s="33">
        <f>'[1]вспомогат'!G23</f>
        <v>10503740.5</v>
      </c>
      <c r="F25" s="38">
        <f>'[1]вспомогат'!H23</f>
        <v>1077808.5600000005</v>
      </c>
      <c r="G25" s="39">
        <f>'[1]вспомогат'!I23</f>
        <v>28.83798814221742</v>
      </c>
      <c r="H25" s="35">
        <f>'[1]вспомогат'!J23</f>
        <v>-2659652.4399999995</v>
      </c>
      <c r="I25" s="36">
        <f>'[1]вспомогат'!K23</f>
        <v>99.55457609781915</v>
      </c>
      <c r="J25" s="37">
        <f>'[1]вспомогат'!L23</f>
        <v>-46995.5</v>
      </c>
    </row>
    <row r="26" spans="1:10" ht="12.75">
      <c r="A26" s="32" t="s">
        <v>28</v>
      </c>
      <c r="B26" s="33">
        <f>'[1]вспомогат'!B24</f>
        <v>35055064</v>
      </c>
      <c r="C26" s="33">
        <f>'[1]вспомогат'!C24</f>
        <v>5757357</v>
      </c>
      <c r="D26" s="38">
        <f>'[1]вспомогат'!D24</f>
        <v>1823854</v>
      </c>
      <c r="E26" s="33">
        <f>'[1]вспомогат'!G24</f>
        <v>6088510.73</v>
      </c>
      <c r="F26" s="38">
        <f>'[1]вспомогат'!H24</f>
        <v>617220.3100000005</v>
      </c>
      <c r="G26" s="39">
        <f>'[1]вспомогат'!I24</f>
        <v>33.841541592693304</v>
      </c>
      <c r="H26" s="35">
        <f>'[1]вспомогат'!J24</f>
        <v>-1206633.6899999995</v>
      </c>
      <c r="I26" s="36">
        <f>'[1]вспомогат'!K24</f>
        <v>105.75183595528297</v>
      </c>
      <c r="J26" s="37">
        <f>'[1]вспомогат'!L24</f>
        <v>331153.73000000045</v>
      </c>
    </row>
    <row r="27" spans="1:10" ht="12.75">
      <c r="A27" s="32" t="s">
        <v>29</v>
      </c>
      <c r="B27" s="33">
        <f>'[1]вспомогат'!B25</f>
        <v>108458703</v>
      </c>
      <c r="C27" s="33">
        <f>'[1]вспомогат'!C25</f>
        <v>20309615</v>
      </c>
      <c r="D27" s="38">
        <f>'[1]вспомогат'!D25</f>
        <v>7245505</v>
      </c>
      <c r="E27" s="33">
        <f>'[1]вспомогат'!G25</f>
        <v>16699608.47</v>
      </c>
      <c r="F27" s="38">
        <f>'[1]вспомогат'!H25</f>
        <v>1655807.4300000016</v>
      </c>
      <c r="G27" s="39">
        <f>'[1]вспомогат'!I25</f>
        <v>22.85289196543238</v>
      </c>
      <c r="H27" s="35">
        <f>'[1]вспомогат'!J25</f>
        <v>-5589697.569999998</v>
      </c>
      <c r="I27" s="36">
        <f>'[1]вспомогат'!K25</f>
        <v>82.22513558233379</v>
      </c>
      <c r="J27" s="37">
        <f>'[1]вспомогат'!L25</f>
        <v>-3610006.5299999993</v>
      </c>
    </row>
    <row r="28" spans="1:10" ht="12.75">
      <c r="A28" s="32" t="s">
        <v>30</v>
      </c>
      <c r="B28" s="33">
        <f>'[1]вспомогат'!B26</f>
        <v>60381765</v>
      </c>
      <c r="C28" s="33">
        <f>'[1]вспомогат'!C26</f>
        <v>10145188</v>
      </c>
      <c r="D28" s="38">
        <f>'[1]вспомогат'!D26</f>
        <v>3159500</v>
      </c>
      <c r="E28" s="33">
        <f>'[1]вспомогат'!G26</f>
        <v>9559064.71</v>
      </c>
      <c r="F28" s="38">
        <f>'[1]вспомогат'!H26</f>
        <v>1153859.2800000012</v>
      </c>
      <c r="G28" s="39">
        <f>'[1]вспомогат'!I26</f>
        <v>36.52031270770696</v>
      </c>
      <c r="H28" s="35">
        <f>'[1]вспомогат'!J26</f>
        <v>-2005640.7199999988</v>
      </c>
      <c r="I28" s="36">
        <f>'[1]вспомогат'!K26</f>
        <v>94.22264732797461</v>
      </c>
      <c r="J28" s="37">
        <f>'[1]вспомогат'!L26</f>
        <v>-586123.2899999991</v>
      </c>
    </row>
    <row r="29" spans="1:10" ht="12.75">
      <c r="A29" s="32" t="s">
        <v>31</v>
      </c>
      <c r="B29" s="33">
        <f>'[1]вспомогат'!B27</f>
        <v>43585873</v>
      </c>
      <c r="C29" s="33">
        <f>'[1]вспомогат'!C27</f>
        <v>7112760</v>
      </c>
      <c r="D29" s="38">
        <f>'[1]вспомогат'!D27</f>
        <v>2064402</v>
      </c>
      <c r="E29" s="33">
        <f>'[1]вспомогат'!G27</f>
        <v>8535558.47</v>
      </c>
      <c r="F29" s="38">
        <f>'[1]вспомогат'!H27</f>
        <v>594113.7300000004</v>
      </c>
      <c r="G29" s="39">
        <f>'[1]вспомогат'!I27</f>
        <v>28.778974734572067</v>
      </c>
      <c r="H29" s="35">
        <f>'[1]вспомогат'!J27</f>
        <v>-1470288.2699999996</v>
      </c>
      <c r="I29" s="36">
        <f>'[1]вспомогат'!K27</f>
        <v>120.00346518088618</v>
      </c>
      <c r="J29" s="37">
        <f>'[1]вспомогат'!L27</f>
        <v>1422798.4700000007</v>
      </c>
    </row>
    <row r="30" spans="1:10" ht="12.75">
      <c r="A30" s="32" t="s">
        <v>32</v>
      </c>
      <c r="B30" s="33">
        <f>'[1]вспомогат'!B28</f>
        <v>49799290</v>
      </c>
      <c r="C30" s="33">
        <f>'[1]вспомогат'!C28</f>
        <v>10796504</v>
      </c>
      <c r="D30" s="38">
        <f>'[1]вспомогат'!D28</f>
        <v>3517720</v>
      </c>
      <c r="E30" s="33">
        <f>'[1]вспомогат'!G28</f>
        <v>10035843.24</v>
      </c>
      <c r="F30" s="38">
        <f>'[1]вспомогат'!H28</f>
        <v>921941.9900000002</v>
      </c>
      <c r="G30" s="39">
        <f>'[1]вспомогат'!I28</f>
        <v>26.208509773375944</v>
      </c>
      <c r="H30" s="35">
        <f>'[1]вспомогат'!J28</f>
        <v>-2595778.01</v>
      </c>
      <c r="I30" s="36">
        <f>'[1]вспомогат'!K28</f>
        <v>92.95456418114605</v>
      </c>
      <c r="J30" s="37">
        <f>'[1]вспомогат'!L28</f>
        <v>-760660.7599999998</v>
      </c>
    </row>
    <row r="31" spans="1:10" ht="12.75">
      <c r="A31" s="32" t="s">
        <v>33</v>
      </c>
      <c r="B31" s="33">
        <f>'[1]вспомогат'!B29</f>
        <v>116582843</v>
      </c>
      <c r="C31" s="33">
        <f>'[1]вспомогат'!C29</f>
        <v>23348467</v>
      </c>
      <c r="D31" s="38">
        <f>'[1]вспомогат'!D29</f>
        <v>7764913</v>
      </c>
      <c r="E31" s="33">
        <f>'[1]вспомогат'!G29</f>
        <v>27085881.24</v>
      </c>
      <c r="F31" s="38">
        <f>'[1]вспомогат'!H29</f>
        <v>3177681.16</v>
      </c>
      <c r="G31" s="39">
        <f>'[1]вспомогат'!I29</f>
        <v>40.92359000030007</v>
      </c>
      <c r="H31" s="35">
        <f>'[1]вспомогат'!J29</f>
        <v>-4587231.84</v>
      </c>
      <c r="I31" s="36">
        <f>'[1]вспомогат'!K29</f>
        <v>116.00710761867148</v>
      </c>
      <c r="J31" s="37">
        <f>'[1]вспомогат'!L29</f>
        <v>3737414.2399999984</v>
      </c>
    </row>
    <row r="32" spans="1:10" ht="12.75">
      <c r="A32" s="32" t="s">
        <v>34</v>
      </c>
      <c r="B32" s="33">
        <f>'[1]вспомогат'!B30</f>
        <v>48139175</v>
      </c>
      <c r="C32" s="33">
        <f>'[1]вспомогат'!C30</f>
        <v>8154060</v>
      </c>
      <c r="D32" s="38">
        <f>'[1]вспомогат'!D30</f>
        <v>2714393</v>
      </c>
      <c r="E32" s="33">
        <f>'[1]вспомогат'!G30</f>
        <v>9356828.6</v>
      </c>
      <c r="F32" s="38">
        <f>'[1]вспомогат'!H30</f>
        <v>831505.0099999998</v>
      </c>
      <c r="G32" s="39">
        <f>'[1]вспомогат'!I30</f>
        <v>30.63318428834733</v>
      </c>
      <c r="H32" s="35">
        <f>'[1]вспомогат'!J30</f>
        <v>-1882887.9900000002</v>
      </c>
      <c r="I32" s="36">
        <f>'[1]вспомогат'!K30</f>
        <v>114.75054880636148</v>
      </c>
      <c r="J32" s="37">
        <f>'[1]вспомогат'!L30</f>
        <v>1202768.5999999996</v>
      </c>
    </row>
    <row r="33" spans="1:10" ht="12.75">
      <c r="A33" s="32" t="s">
        <v>35</v>
      </c>
      <c r="B33" s="33">
        <f>'[1]вспомогат'!B31</f>
        <v>50236783</v>
      </c>
      <c r="C33" s="33">
        <f>'[1]вспомогат'!C31</f>
        <v>9827058</v>
      </c>
      <c r="D33" s="38">
        <f>'[1]вспомогат'!D31</f>
        <v>2704087</v>
      </c>
      <c r="E33" s="33">
        <f>'[1]вспомогат'!G31</f>
        <v>4421460.52</v>
      </c>
      <c r="F33" s="38">
        <f>'[1]вспомогат'!H31</f>
        <v>524117.6099999994</v>
      </c>
      <c r="G33" s="39">
        <f>'[1]вспомогат'!I31</f>
        <v>19.382424086207266</v>
      </c>
      <c r="H33" s="35">
        <f>'[1]вспомогат'!J31</f>
        <v>-2179969.3900000006</v>
      </c>
      <c r="I33" s="36">
        <f>'[1]вспомогат'!K31</f>
        <v>44.9927182682752</v>
      </c>
      <c r="J33" s="37">
        <f>'[1]вспомогат'!L31</f>
        <v>-5405597.48</v>
      </c>
    </row>
    <row r="34" spans="1:10" ht="12.75">
      <c r="A34" s="32" t="s">
        <v>36</v>
      </c>
      <c r="B34" s="33">
        <f>'[1]вспомогат'!B32</f>
        <v>26689935</v>
      </c>
      <c r="C34" s="33">
        <f>'[1]вспомогат'!C32</f>
        <v>4774299</v>
      </c>
      <c r="D34" s="38">
        <f>'[1]вспомогат'!D32</f>
        <v>1680374</v>
      </c>
      <c r="E34" s="33">
        <f>'[1]вспомогат'!G32</f>
        <v>4740699.3</v>
      </c>
      <c r="F34" s="38">
        <f>'[1]вспомогат'!H32</f>
        <v>501352.0599999996</v>
      </c>
      <c r="G34" s="39">
        <f>'[1]вспомогат'!I32</f>
        <v>29.835742519224862</v>
      </c>
      <c r="H34" s="35">
        <f>'[1]вспомогат'!J32</f>
        <v>-1179021.9400000004</v>
      </c>
      <c r="I34" s="36">
        <f>'[1]вспомогат'!K32</f>
        <v>99.29623804457994</v>
      </c>
      <c r="J34" s="37">
        <f>'[1]вспомогат'!L32</f>
        <v>-33599.700000000186</v>
      </c>
    </row>
    <row r="35" spans="1:10" ht="12.75">
      <c r="A35" s="32" t="s">
        <v>37</v>
      </c>
      <c r="B35" s="33">
        <f>'[1]вспомогат'!B33</f>
        <v>48436425</v>
      </c>
      <c r="C35" s="33">
        <f>'[1]вспомогат'!C33</f>
        <v>7834152</v>
      </c>
      <c r="D35" s="38">
        <f>'[1]вспомогат'!D33</f>
        <v>2886299</v>
      </c>
      <c r="E35" s="33">
        <f>'[1]вспомогат'!G33</f>
        <v>8190346.84</v>
      </c>
      <c r="F35" s="38">
        <f>'[1]вспомогат'!H33</f>
        <v>1241821.8899999997</v>
      </c>
      <c r="G35" s="39">
        <f>'[1]вспомогат'!I33</f>
        <v>43.02471400225686</v>
      </c>
      <c r="H35" s="35">
        <f>'[1]вспомогат'!J33</f>
        <v>-1644477.1100000003</v>
      </c>
      <c r="I35" s="36">
        <f>'[1]вспомогат'!K33</f>
        <v>104.54669299242599</v>
      </c>
      <c r="J35" s="37">
        <f>'[1]вспомогат'!L33</f>
        <v>356194.83999999985</v>
      </c>
    </row>
    <row r="36" spans="1:10" ht="12.75">
      <c r="A36" s="32" t="s">
        <v>38</v>
      </c>
      <c r="B36" s="33">
        <f>'[1]вспомогат'!B34</f>
        <v>44387785</v>
      </c>
      <c r="C36" s="33">
        <f>'[1]вспомогат'!C34</f>
        <v>7027590</v>
      </c>
      <c r="D36" s="38">
        <f>'[1]вспомогат'!D34</f>
        <v>2398220</v>
      </c>
      <c r="E36" s="33">
        <f>'[1]вспомогат'!G34</f>
        <v>7409009.4</v>
      </c>
      <c r="F36" s="38">
        <f>'[1]вспомогат'!H34</f>
        <v>620067.75</v>
      </c>
      <c r="G36" s="39">
        <f>'[1]вспомогат'!I34</f>
        <v>25.855332288113686</v>
      </c>
      <c r="H36" s="35">
        <f>'[1]вспомогат'!J34</f>
        <v>-1778152.25</v>
      </c>
      <c r="I36" s="36">
        <f>'[1]вспомогат'!K34</f>
        <v>105.42745663876237</v>
      </c>
      <c r="J36" s="37">
        <f>'[1]вспомогат'!L34</f>
        <v>381419.4000000004</v>
      </c>
    </row>
    <row r="37" spans="1:10" ht="12.75">
      <c r="A37" s="32" t="s">
        <v>39</v>
      </c>
      <c r="B37" s="33">
        <f>'[1]вспомогат'!B35</f>
        <v>101298225</v>
      </c>
      <c r="C37" s="33">
        <f>'[1]вспомогат'!C35</f>
        <v>18686007</v>
      </c>
      <c r="D37" s="38">
        <f>'[1]вспомогат'!D35</f>
        <v>7740562</v>
      </c>
      <c r="E37" s="33">
        <f>'[1]вспомогат'!G35</f>
        <v>16645774.11</v>
      </c>
      <c r="F37" s="38">
        <f>'[1]вспомогат'!H35</f>
        <v>1733952.3200000003</v>
      </c>
      <c r="G37" s="39">
        <f>'[1]вспомогат'!I35</f>
        <v>22.40085823225756</v>
      </c>
      <c r="H37" s="35">
        <f>'[1]вспомогат'!J35</f>
        <v>-6006609.68</v>
      </c>
      <c r="I37" s="36">
        <f>'[1]вспомогат'!K35</f>
        <v>89.0814934940354</v>
      </c>
      <c r="J37" s="37">
        <f>'[1]вспомогат'!L35</f>
        <v>-2040232.8900000006</v>
      </c>
    </row>
    <row r="38" spans="1:10" ht="18.75" customHeight="1">
      <c r="A38" s="50" t="s">
        <v>40</v>
      </c>
      <c r="B38" s="41">
        <f>SUM(B18:B37)</f>
        <v>1317227880</v>
      </c>
      <c r="C38" s="41">
        <f>SUM(C18:C37)</f>
        <v>243618554</v>
      </c>
      <c r="D38" s="41">
        <f>SUM(D18:D37)</f>
        <v>83475858</v>
      </c>
      <c r="E38" s="41">
        <f>SUM(E18:E37)</f>
        <v>241132756.79000008</v>
      </c>
      <c r="F38" s="41">
        <f>SUM(F18:F37)</f>
        <v>26862463.960000005</v>
      </c>
      <c r="G38" s="42">
        <f>F38/D38*100</f>
        <v>32.17991956428888</v>
      </c>
      <c r="H38" s="41">
        <f>SUM(H18:H37)</f>
        <v>-56613394.03999999</v>
      </c>
      <c r="I38" s="43">
        <f>E38/C38*100</f>
        <v>98.97963551249059</v>
      </c>
      <c r="J38" s="41">
        <f>SUM(J18:J37)</f>
        <v>-2485797.210000002</v>
      </c>
    </row>
    <row r="39" spans="1:10" ht="12" customHeight="1">
      <c r="A39" s="51" t="s">
        <v>41</v>
      </c>
      <c r="B39" s="33">
        <f>'[1]вспомогат'!B36</f>
        <v>11855400</v>
      </c>
      <c r="C39" s="33">
        <f>'[1]вспомогат'!C36</f>
        <v>2744849</v>
      </c>
      <c r="D39" s="38">
        <f>'[1]вспомогат'!D36</f>
        <v>868839</v>
      </c>
      <c r="E39" s="33">
        <f>'[1]вспомогат'!G36</f>
        <v>2189256.2</v>
      </c>
      <c r="F39" s="38">
        <f>'[1]вспомогат'!H36</f>
        <v>157151.55000000028</v>
      </c>
      <c r="G39" s="39">
        <f>'[1]вспомогат'!I36</f>
        <v>18.087534054065284</v>
      </c>
      <c r="H39" s="35">
        <f>'[1]вспомогат'!J36</f>
        <v>-711687.4499999997</v>
      </c>
      <c r="I39" s="36">
        <f>'[1]вспомогат'!K36</f>
        <v>79.75871168140762</v>
      </c>
      <c r="J39" s="37">
        <f>'[1]вспомогат'!L36</f>
        <v>-555592.7999999998</v>
      </c>
    </row>
    <row r="40" spans="1:10" ht="12.75" customHeight="1">
      <c r="A40" s="51" t="s">
        <v>42</v>
      </c>
      <c r="B40" s="33">
        <f>'[1]вспомогат'!B37</f>
        <v>31392357</v>
      </c>
      <c r="C40" s="33">
        <f>'[1]вспомогат'!C37</f>
        <v>7248194</v>
      </c>
      <c r="D40" s="38">
        <f>'[1]вспомогат'!D37</f>
        <v>2476572</v>
      </c>
      <c r="E40" s="33">
        <f>'[1]вспомогат'!G37</f>
        <v>5433009.61</v>
      </c>
      <c r="F40" s="38">
        <f>'[1]вспомогат'!H37</f>
        <v>495553.35000000056</v>
      </c>
      <c r="G40" s="39">
        <f>'[1]вспомогат'!I37</f>
        <v>20.009648417247735</v>
      </c>
      <c r="H40" s="35">
        <f>'[1]вспомогат'!J37</f>
        <v>-1981018.6499999994</v>
      </c>
      <c r="I40" s="36">
        <f>'[1]вспомогат'!K37</f>
        <v>74.95673556750828</v>
      </c>
      <c r="J40" s="37">
        <f>'[1]вспомогат'!L37</f>
        <v>-1815184.3899999997</v>
      </c>
    </row>
    <row r="41" spans="1:10" ht="12.75" customHeight="1">
      <c r="A41" s="51" t="s">
        <v>43</v>
      </c>
      <c r="B41" s="33">
        <f>'[1]вспомогат'!B38</f>
        <v>16012034</v>
      </c>
      <c r="C41" s="33">
        <f>'[1]вспомогат'!C38</f>
        <v>2797432</v>
      </c>
      <c r="D41" s="38">
        <f>'[1]вспомогат'!D38</f>
        <v>794278</v>
      </c>
      <c r="E41" s="33">
        <f>'[1]вспомогат'!G38</f>
        <v>2502237.51</v>
      </c>
      <c r="F41" s="38">
        <f>'[1]вспомогат'!H38</f>
        <v>285754.95999999996</v>
      </c>
      <c r="G41" s="39">
        <f>'[1]вспомогат'!I38</f>
        <v>35.976693298819804</v>
      </c>
      <c r="H41" s="35">
        <f>'[1]вспомогат'!J38</f>
        <v>-508523.04000000004</v>
      </c>
      <c r="I41" s="36">
        <f>'[1]вспомогат'!K38</f>
        <v>89.44766164110513</v>
      </c>
      <c r="J41" s="37">
        <f>'[1]вспомогат'!L38</f>
        <v>-295194.4900000002</v>
      </c>
    </row>
    <row r="42" spans="1:10" ht="12.75" customHeight="1">
      <c r="A42" s="51" t="s">
        <v>44</v>
      </c>
      <c r="B42" s="33">
        <f>'[1]вспомогат'!B39</f>
        <v>13597300</v>
      </c>
      <c r="C42" s="33">
        <f>'[1]вспомогат'!C39</f>
        <v>4329584</v>
      </c>
      <c r="D42" s="38">
        <f>'[1]вспомогат'!D39</f>
        <v>1513271</v>
      </c>
      <c r="E42" s="33">
        <f>'[1]вспомогат'!G39</f>
        <v>1820933.47</v>
      </c>
      <c r="F42" s="38">
        <f>'[1]вспомогат'!H39</f>
        <v>185762.6499999999</v>
      </c>
      <c r="G42" s="39">
        <f>'[1]вспомогат'!I39</f>
        <v>12.275570601696584</v>
      </c>
      <c r="H42" s="35">
        <f>'[1]вспомогат'!J39</f>
        <v>-1327508.35</v>
      </c>
      <c r="I42" s="36">
        <f>'[1]вспомогат'!K39</f>
        <v>42.057931431749566</v>
      </c>
      <c r="J42" s="37">
        <f>'[1]вспомогат'!L39</f>
        <v>-2508650.5300000003</v>
      </c>
    </row>
    <row r="43" spans="1:10" ht="12" customHeight="1">
      <c r="A43" s="51" t="s">
        <v>45</v>
      </c>
      <c r="B43" s="33">
        <f>'[1]вспомогат'!B40</f>
        <v>11630370</v>
      </c>
      <c r="C43" s="33">
        <f>'[1]вспомогат'!C40</f>
        <v>1379568</v>
      </c>
      <c r="D43" s="38">
        <f>'[1]вспомогат'!D40</f>
        <v>623487</v>
      </c>
      <c r="E43" s="33">
        <f>'[1]вспомогат'!G40</f>
        <v>3232133.98</v>
      </c>
      <c r="F43" s="38">
        <f>'[1]вспомогат'!H40</f>
        <v>173658.18000000017</v>
      </c>
      <c r="G43" s="39">
        <f>'[1]вспомогат'!I40</f>
        <v>27.85273470016218</v>
      </c>
      <c r="H43" s="35">
        <f>'[1]вспомогат'!J40</f>
        <v>-449828.81999999983</v>
      </c>
      <c r="I43" s="36">
        <f>'[1]вспомогат'!K40</f>
        <v>234.285948934739</v>
      </c>
      <c r="J43" s="37">
        <f>'[1]вспомогат'!L40</f>
        <v>1852565.98</v>
      </c>
    </row>
    <row r="44" spans="1:10" ht="14.25" customHeight="1">
      <c r="A44" s="51" t="s">
        <v>46</v>
      </c>
      <c r="B44" s="33">
        <f>'[1]вспомогат'!B41</f>
        <v>17099655</v>
      </c>
      <c r="C44" s="33">
        <f>'[1]вспомогат'!C41</f>
        <v>2052900</v>
      </c>
      <c r="D44" s="38">
        <f>'[1]вспомогат'!D41</f>
        <v>691700</v>
      </c>
      <c r="E44" s="33">
        <f>'[1]вспомогат'!G41</f>
        <v>2601029.98</v>
      </c>
      <c r="F44" s="38">
        <f>'[1]вспомогат'!H41</f>
        <v>250121.33000000007</v>
      </c>
      <c r="G44" s="39">
        <f>'[1]вспомогат'!I41</f>
        <v>36.16037733121296</v>
      </c>
      <c r="H44" s="35">
        <f>'[1]вспомогат'!J41</f>
        <v>-441578.6699999999</v>
      </c>
      <c r="I44" s="36">
        <f>'[1]вспомогат'!K41</f>
        <v>126.70027668176726</v>
      </c>
      <c r="J44" s="37">
        <f>'[1]вспомогат'!L41</f>
        <v>548129.98</v>
      </c>
    </row>
    <row r="45" spans="1:10" ht="14.25" customHeight="1">
      <c r="A45" s="52" t="s">
        <v>47</v>
      </c>
      <c r="B45" s="33">
        <f>'[1]вспомогат'!B42</f>
        <v>22623296</v>
      </c>
      <c r="C45" s="33">
        <f>'[1]вспомогат'!C42</f>
        <v>5246749</v>
      </c>
      <c r="D45" s="38">
        <f>'[1]вспомогат'!D42</f>
        <v>1632130</v>
      </c>
      <c r="E45" s="33">
        <f>'[1]вспомогат'!G42</f>
        <v>4427282.51</v>
      </c>
      <c r="F45" s="38">
        <f>'[1]вспомогат'!H42</f>
        <v>531597.3199999998</v>
      </c>
      <c r="G45" s="39">
        <f>'[1]вспомогат'!I42</f>
        <v>32.570770710666416</v>
      </c>
      <c r="H45" s="35">
        <f>'[1]вспомогат'!J42</f>
        <v>-1100532.6800000002</v>
      </c>
      <c r="I45" s="36">
        <f>'[1]вспомогат'!K42</f>
        <v>84.38144287062332</v>
      </c>
      <c r="J45" s="37">
        <f>'[1]вспомогат'!L42</f>
        <v>-819466.4900000002</v>
      </c>
    </row>
    <row r="46" spans="1:10" ht="14.25" customHeight="1">
      <c r="A46" s="52" t="s">
        <v>48</v>
      </c>
      <c r="B46" s="33">
        <f>'[1]вспомогат'!B43</f>
        <v>35096306</v>
      </c>
      <c r="C46" s="33">
        <f>'[1]вспомогат'!C43</f>
        <v>7520505</v>
      </c>
      <c r="D46" s="38">
        <f>'[1]вспомогат'!D43</f>
        <v>2630587</v>
      </c>
      <c r="E46" s="33">
        <f>'[1]вспомогат'!G43</f>
        <v>6630377.66</v>
      </c>
      <c r="F46" s="38">
        <f>'[1]вспомогат'!H43</f>
        <v>720892.9500000002</v>
      </c>
      <c r="G46" s="39">
        <f>'[1]вспомогат'!I43</f>
        <v>27.404261862466445</v>
      </c>
      <c r="H46" s="35">
        <f>'[1]вспомогат'!J43</f>
        <v>-1909694.0499999998</v>
      </c>
      <c r="I46" s="36">
        <f>'[1]вспомогат'!K43</f>
        <v>88.16399510405219</v>
      </c>
      <c r="J46" s="37">
        <f>'[1]вспомогат'!L43</f>
        <v>-890127.3399999999</v>
      </c>
    </row>
    <row r="47" spans="1:10" ht="14.25" customHeight="1">
      <c r="A47" s="52" t="s">
        <v>49</v>
      </c>
      <c r="B47" s="33">
        <f>'[1]вспомогат'!B44</f>
        <v>19177760</v>
      </c>
      <c r="C47" s="33">
        <f>'[1]вспомогат'!C44</f>
        <v>4410460</v>
      </c>
      <c r="D47" s="38">
        <f>'[1]вспомогат'!D44</f>
        <v>1554350</v>
      </c>
      <c r="E47" s="33">
        <f>'[1]вспомогат'!G44</f>
        <v>2927602.4</v>
      </c>
      <c r="F47" s="38">
        <f>'[1]вспомогат'!H44</f>
        <v>377250.56000000006</v>
      </c>
      <c r="G47" s="39">
        <f>'[1]вспомогат'!I44</f>
        <v>24.270631453662304</v>
      </c>
      <c r="H47" s="35">
        <f>'[1]вспомогат'!J44</f>
        <v>-1177099.44</v>
      </c>
      <c r="I47" s="36">
        <f>'[1]вспомогат'!K44</f>
        <v>66.37861810332709</v>
      </c>
      <c r="J47" s="37">
        <f>'[1]вспомогат'!L44</f>
        <v>-1482857.6</v>
      </c>
    </row>
    <row r="48" spans="1:10" ht="14.25" customHeight="1">
      <c r="A48" s="52" t="s">
        <v>50</v>
      </c>
      <c r="B48" s="33">
        <f>'[1]вспомогат'!B45</f>
        <v>14770044</v>
      </c>
      <c r="C48" s="33">
        <f>'[1]вспомогат'!C45</f>
        <v>3885108</v>
      </c>
      <c r="D48" s="38">
        <f>'[1]вспомогат'!D45</f>
        <v>1157890</v>
      </c>
      <c r="E48" s="33">
        <f>'[1]вспомогат'!G45</f>
        <v>3011337.45</v>
      </c>
      <c r="F48" s="38">
        <f>'[1]вспомогат'!H45</f>
        <v>204593.27000000002</v>
      </c>
      <c r="G48" s="39">
        <f>'[1]вспомогат'!I45</f>
        <v>17.66949105700887</v>
      </c>
      <c r="H48" s="35">
        <f>'[1]вспомогат'!J45</f>
        <v>-953296.73</v>
      </c>
      <c r="I48" s="36">
        <f>'[1]вспомогат'!K45</f>
        <v>77.50974876374094</v>
      </c>
      <c r="J48" s="37">
        <f>'[1]вспомогат'!L45</f>
        <v>-873770.5499999998</v>
      </c>
    </row>
    <row r="49" spans="1:10" ht="14.25" customHeight="1">
      <c r="A49" s="52" t="s">
        <v>51</v>
      </c>
      <c r="B49" s="33">
        <f>'[1]вспомогат'!B46</f>
        <v>4648958</v>
      </c>
      <c r="C49" s="33">
        <f>'[1]вспомогат'!C46</f>
        <v>737557</v>
      </c>
      <c r="D49" s="38">
        <f>'[1]вспомогат'!D46</f>
        <v>181850</v>
      </c>
      <c r="E49" s="33">
        <f>'[1]вспомогат'!G46</f>
        <v>1076340.38</v>
      </c>
      <c r="F49" s="38">
        <f>'[1]вспомогат'!H46</f>
        <v>115291.34999999986</v>
      </c>
      <c r="G49" s="39">
        <f>'[1]вспомогат'!I46</f>
        <v>63.39914764916132</v>
      </c>
      <c r="H49" s="35">
        <f>'[1]вспомогат'!J46</f>
        <v>-66558.65000000014</v>
      </c>
      <c r="I49" s="36">
        <f>'[1]вспомогат'!K46</f>
        <v>145.93317940172759</v>
      </c>
      <c r="J49" s="37">
        <f>'[1]вспомогат'!L46</f>
        <v>338783.3799999999</v>
      </c>
    </row>
    <row r="50" spans="1:10" ht="14.25" customHeight="1">
      <c r="A50" s="52" t="s">
        <v>52</v>
      </c>
      <c r="B50" s="33">
        <f>'[1]вспомогат'!B47</f>
        <v>6022670</v>
      </c>
      <c r="C50" s="33">
        <f>'[1]вспомогат'!C47</f>
        <v>939414</v>
      </c>
      <c r="D50" s="38">
        <f>'[1]вспомогат'!D47</f>
        <v>384596</v>
      </c>
      <c r="E50" s="33">
        <f>'[1]вспомогат'!G47</f>
        <v>922401.09</v>
      </c>
      <c r="F50" s="38">
        <f>'[1]вспомогат'!H47</f>
        <v>86434.34999999998</v>
      </c>
      <c r="G50" s="39">
        <f>'[1]вспомогат'!I47</f>
        <v>22.474063692810113</v>
      </c>
      <c r="H50" s="35">
        <f>'[1]вспомогат'!J47</f>
        <v>-298161.65</v>
      </c>
      <c r="I50" s="36">
        <f>'[1]вспомогат'!K47</f>
        <v>98.18898696421385</v>
      </c>
      <c r="J50" s="37">
        <f>'[1]вспомогат'!L47</f>
        <v>-17012.910000000033</v>
      </c>
    </row>
    <row r="51" spans="1:10" ht="14.25" customHeight="1">
      <c r="A51" s="52" t="s">
        <v>53</v>
      </c>
      <c r="B51" s="33">
        <f>'[1]вспомогат'!B48</f>
        <v>7730000</v>
      </c>
      <c r="C51" s="33">
        <f>'[1]вспомогат'!C48</f>
        <v>1391156</v>
      </c>
      <c r="D51" s="38">
        <f>'[1]вспомогат'!D48</f>
        <v>435232</v>
      </c>
      <c r="E51" s="33">
        <f>'[1]вспомогат'!G48</f>
        <v>1123814.53</v>
      </c>
      <c r="F51" s="38">
        <f>'[1]вспомогат'!H48</f>
        <v>51265.12000000011</v>
      </c>
      <c r="G51" s="39">
        <f>'[1]вспомогат'!I48</f>
        <v>11.778803029189056</v>
      </c>
      <c r="H51" s="35">
        <f>'[1]вспомогат'!J48</f>
        <v>-383966.8799999999</v>
      </c>
      <c r="I51" s="36">
        <f>'[1]вспомогат'!K48</f>
        <v>80.7827828079669</v>
      </c>
      <c r="J51" s="37">
        <f>'[1]вспомогат'!L48</f>
        <v>-267341.47</v>
      </c>
    </row>
    <row r="52" spans="1:10" ht="14.25" customHeight="1">
      <c r="A52" s="52" t="s">
        <v>54</v>
      </c>
      <c r="B52" s="33">
        <f>'[1]вспомогат'!B49</f>
        <v>15854500</v>
      </c>
      <c r="C52" s="33">
        <f>'[1]вспомогат'!C49</f>
        <v>3021613</v>
      </c>
      <c r="D52" s="38">
        <f>'[1]вспомогат'!D49</f>
        <v>1006700</v>
      </c>
      <c r="E52" s="33">
        <f>'[1]вспомогат'!G49</f>
        <v>3009803.24</v>
      </c>
      <c r="F52" s="38">
        <f>'[1]вспомогат'!H49</f>
        <v>232953.16000000015</v>
      </c>
      <c r="G52" s="39">
        <f>'[1]вспомогат'!I49</f>
        <v>23.140276149796378</v>
      </c>
      <c r="H52" s="35">
        <f>'[1]вспомогат'!J49</f>
        <v>-773746.8399999999</v>
      </c>
      <c r="I52" s="36">
        <f>'[1]вспомогат'!K49</f>
        <v>99.60915709589547</v>
      </c>
      <c r="J52" s="37">
        <f>'[1]вспомогат'!L49</f>
        <v>-11809.759999999776</v>
      </c>
    </row>
    <row r="53" spans="1:10" ht="14.25" customHeight="1">
      <c r="A53" s="52" t="s">
        <v>55</v>
      </c>
      <c r="B53" s="33">
        <f>'[1]вспомогат'!B50</f>
        <v>7250200</v>
      </c>
      <c r="C53" s="33">
        <f>'[1]вспомогат'!C50</f>
        <v>1485750</v>
      </c>
      <c r="D53" s="38">
        <f>'[1]вспомогат'!D50</f>
        <v>487550</v>
      </c>
      <c r="E53" s="33">
        <f>'[1]вспомогат'!G50</f>
        <v>1135859.76</v>
      </c>
      <c r="F53" s="38">
        <f>'[1]вспомогат'!H50</f>
        <v>97549.70999999996</v>
      </c>
      <c r="G53" s="39">
        <f>'[1]вспомогат'!I50</f>
        <v>20.008144805660947</v>
      </c>
      <c r="H53" s="35">
        <f>'[1]вспомогат'!J50</f>
        <v>-390000.29000000004</v>
      </c>
      <c r="I53" s="36">
        <f>'[1]вспомогат'!K50</f>
        <v>76.45026148409893</v>
      </c>
      <c r="J53" s="37">
        <f>'[1]вспомогат'!L50</f>
        <v>-349890.24</v>
      </c>
    </row>
    <row r="54" spans="1:10" ht="14.25" customHeight="1">
      <c r="A54" s="52" t="s">
        <v>56</v>
      </c>
      <c r="B54" s="33">
        <f>'[1]вспомогат'!B51</f>
        <v>5192100</v>
      </c>
      <c r="C54" s="33">
        <f>'[1]вспомогат'!C51</f>
        <v>1654514</v>
      </c>
      <c r="D54" s="38">
        <f>'[1]вспомогат'!D51</f>
        <v>527828</v>
      </c>
      <c r="E54" s="33">
        <f>'[1]вспомогат'!G51</f>
        <v>1070822.87</v>
      </c>
      <c r="F54" s="38">
        <f>'[1]вспомогат'!H51</f>
        <v>133482.78000000014</v>
      </c>
      <c r="G54" s="39">
        <f>'[1]вспомогат'!I51</f>
        <v>25.289067650825675</v>
      </c>
      <c r="H54" s="35">
        <f>'[1]вспомогат'!J51</f>
        <v>-394345.21999999986</v>
      </c>
      <c r="I54" s="36">
        <f>'[1]вспомогат'!K51</f>
        <v>64.72129398723735</v>
      </c>
      <c r="J54" s="37">
        <f>'[1]вспомогат'!L51</f>
        <v>-583691.1299999999</v>
      </c>
    </row>
    <row r="55" spans="1:10" ht="15" customHeight="1">
      <c r="A55" s="50" t="s">
        <v>57</v>
      </c>
      <c r="B55" s="41">
        <f>SUM(B39:B54)</f>
        <v>239952950</v>
      </c>
      <c r="C55" s="41">
        <f>SUM(C39:C54)</f>
        <v>50845353</v>
      </c>
      <c r="D55" s="41">
        <f>SUM(D39:D54)</f>
        <v>16966860</v>
      </c>
      <c r="E55" s="41">
        <f>SUM(E39:E54)</f>
        <v>43114242.64</v>
      </c>
      <c r="F55" s="41">
        <f>SUM(F39:F54)</f>
        <v>4099312.5900000012</v>
      </c>
      <c r="G55" s="42">
        <f>F55/D55*100</f>
        <v>24.160702628535873</v>
      </c>
      <c r="H55" s="41">
        <f>SUM(H39:H54)</f>
        <v>-12867547.409999998</v>
      </c>
      <c r="I55" s="43">
        <f>E55/C55*100</f>
        <v>84.79485360245212</v>
      </c>
      <c r="J55" s="41">
        <f>SUM(J39:J54)</f>
        <v>-7731110.359999999</v>
      </c>
    </row>
    <row r="56" spans="1:10" ht="15.75" customHeight="1">
      <c r="A56" s="53" t="s">
        <v>58</v>
      </c>
      <c r="B56" s="54">
        <f>'[1]вспомогат'!B52</f>
        <v>8322346923</v>
      </c>
      <c r="C56" s="54">
        <f>'[1]вспомогат'!C52</f>
        <v>1904961868</v>
      </c>
      <c r="D56" s="54">
        <f>'[1]вспомогат'!D52</f>
        <v>691931971</v>
      </c>
      <c r="E56" s="54">
        <f>'[1]вспомогат'!G52</f>
        <v>1600749870.03</v>
      </c>
      <c r="F56" s="54">
        <f>'[1]вспомогат'!H52</f>
        <v>212077177.79000008</v>
      </c>
      <c r="G56" s="55">
        <f>'[1]вспомогат'!I52</f>
        <v>30.650004144699377</v>
      </c>
      <c r="H56" s="54">
        <f>'[1]вспомогат'!J52</f>
        <v>-466987245.7999999</v>
      </c>
      <c r="I56" s="55">
        <f>'[1]вспомогат'!K52</f>
        <v>84.0305465909725</v>
      </c>
      <c r="J56" s="54">
        <f>'[1]вспомогат'!L52</f>
        <v>-304211997.97</v>
      </c>
    </row>
    <row r="58" spans="2:5" ht="12.75">
      <c r="B58" s="56"/>
      <c r="E58" s="57"/>
    </row>
    <row r="59" ht="12.75">
      <c r="G59" s="58"/>
    </row>
    <row r="60" spans="2:5" ht="12.75">
      <c r="B60" s="59"/>
      <c r="C60" s="60"/>
      <c r="D60" s="60"/>
      <c r="E6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2362204724409449" header="0.35433070866141736" footer="0"/>
  <pageSetup blackAndWhite="1" horizontalDpi="300" verticalDpi="300" orientation="landscape" paperSize="9" scale="74" r:id="rId1"/>
  <headerFooter alignWithMargins="0">
    <oddHeader>&amp;C&amp;"Times New Roman,обычный"&amp;13Щоденний моніторинг виконання за помісячним розписом доходів за період з 01.01.2017 по 13.03.2017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2017-03-14T06:36:38Z</dcterms:created>
  <dcterms:modified xsi:type="dcterms:W3CDTF">2017-03-14T06:37:25Z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