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<sst xmlns="http://schemas.openxmlformats.org/spreadsheetml/2006/main" count="64" uniqueCount="59">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</sst>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3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14.03.2017</v>
          </cell>
        </row>
        <row r="6">
          <cell r="G6" t="str">
            <v>Фактично надійшло на 14.03.2017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297692202.74</v>
          </cell>
          <cell r="H10">
            <v>49185580.04000002</v>
          </cell>
          <cell r="I10">
            <v>24.381120446618603</v>
          </cell>
          <cell r="J10">
            <v>-152550759.95999998</v>
          </cell>
          <cell r="K10">
            <v>67.11446044061425</v>
          </cell>
          <cell r="L10">
            <v>-145866757.26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790523850.85</v>
          </cell>
          <cell r="H11">
            <v>107885027.56000006</v>
          </cell>
          <cell r="I11">
            <v>36.729943845433674</v>
          </cell>
          <cell r="J11">
            <v>-185839972.43999994</v>
          </cell>
          <cell r="K11">
            <v>88.92781943303898</v>
          </cell>
          <cell r="L11">
            <v>-98426149.14999998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60932640.78</v>
          </cell>
          <cell r="H12">
            <v>7125318.07</v>
          </cell>
          <cell r="I12">
            <v>37.72821610477609</v>
          </cell>
          <cell r="J12">
            <v>-11760594.93</v>
          </cell>
          <cell r="K12">
            <v>103.68001263095543</v>
          </cell>
          <cell r="L12">
            <v>2162739.780000001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85637865.51</v>
          </cell>
          <cell r="H13">
            <v>13943018.719999999</v>
          </cell>
          <cell r="I13">
            <v>31.91286679834931</v>
          </cell>
          <cell r="J13">
            <v>-29747881.28</v>
          </cell>
          <cell r="K13">
            <v>75.83021322244822</v>
          </cell>
          <cell r="L13">
            <v>-27295834.489999995</v>
          </cell>
        </row>
        <row r="14">
          <cell r="B14">
            <v>456400000</v>
          </cell>
          <cell r="C14">
            <v>91402000</v>
          </cell>
          <cell r="D14">
            <v>28985000</v>
          </cell>
          <cell r="G14">
            <v>79974183.95</v>
          </cell>
          <cell r="H14">
            <v>11870722.780000001</v>
          </cell>
          <cell r="I14">
            <v>40.95471029843022</v>
          </cell>
          <cell r="J14">
            <v>-17114277.22</v>
          </cell>
          <cell r="K14">
            <v>87.49719256690226</v>
          </cell>
          <cell r="L14">
            <v>-11427816.049999997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12192480.03</v>
          </cell>
          <cell r="H15">
            <v>1556087.33</v>
          </cell>
          <cell r="I15">
            <v>34.842196323414164</v>
          </cell>
          <cell r="J15">
            <v>-2910012.67</v>
          </cell>
          <cell r="K15">
            <v>81.9199916013814</v>
          </cell>
          <cell r="L15">
            <v>-2690919.9700000007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6038302.38</v>
          </cell>
          <cell r="H16">
            <v>393713.70999999996</v>
          </cell>
          <cell r="I16">
            <v>21.490430350395894</v>
          </cell>
          <cell r="J16">
            <v>-1438328.29</v>
          </cell>
          <cell r="K16">
            <v>96.33423945948317</v>
          </cell>
          <cell r="L16">
            <v>-229772.6200000001</v>
          </cell>
        </row>
        <row r="17">
          <cell r="B17">
            <v>175658506</v>
          </cell>
          <cell r="C17">
            <v>37518348</v>
          </cell>
          <cell r="D17">
            <v>12669538</v>
          </cell>
          <cell r="G17">
            <v>38953824.23</v>
          </cell>
          <cell r="H17">
            <v>6364272.719999995</v>
          </cell>
          <cell r="I17">
            <v>50.232871317012474</v>
          </cell>
          <cell r="J17">
            <v>-6305265.280000005</v>
          </cell>
          <cell r="K17">
            <v>103.82606459644757</v>
          </cell>
          <cell r="L17">
            <v>1435476.2299999967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4528329.28</v>
          </cell>
          <cell r="H18">
            <v>486354.93000000017</v>
          </cell>
          <cell r="I18">
            <v>40.216990937934916</v>
          </cell>
          <cell r="J18">
            <v>-722972.0699999998</v>
          </cell>
          <cell r="K18">
            <v>149.16079372278995</v>
          </cell>
          <cell r="L18">
            <v>1492458.2800000003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3148011.16</v>
          </cell>
          <cell r="H19">
            <v>386644.78000000026</v>
          </cell>
          <cell r="I19">
            <v>57.08180975327456</v>
          </cell>
          <cell r="J19">
            <v>-290707.21999999974</v>
          </cell>
          <cell r="K19">
            <v>152.81755939378053</v>
          </cell>
          <cell r="L19">
            <v>1088031.1600000001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19909776.32</v>
          </cell>
          <cell r="H20">
            <v>2812445.84</v>
          </cell>
          <cell r="I20">
            <v>43.49221516883036</v>
          </cell>
          <cell r="J20">
            <v>-3654104.16</v>
          </cell>
          <cell r="K20">
            <v>105.9076173061055</v>
          </cell>
          <cell r="L20">
            <v>1110584.3200000003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15865266.95</v>
          </cell>
          <cell r="H21">
            <v>1834064.0899999999</v>
          </cell>
          <cell r="I21">
            <v>33.066099057811364</v>
          </cell>
          <cell r="J21">
            <v>-3712595.91</v>
          </cell>
          <cell r="K21">
            <v>99.13270155654155</v>
          </cell>
          <cell r="L21">
            <v>-138803.05000000075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15082643.67</v>
          </cell>
          <cell r="H22">
            <v>1599442.1199999992</v>
          </cell>
          <cell r="I22">
            <v>28.373497077131326</v>
          </cell>
          <cell r="J22">
            <v>-4037656.880000001</v>
          </cell>
          <cell r="K22">
            <v>96.62647357572204</v>
          </cell>
          <cell r="L22">
            <v>-526581.3300000001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10861876.8</v>
          </cell>
          <cell r="H23">
            <v>1435944.8600000013</v>
          </cell>
          <cell r="I23">
            <v>38.420330272342675</v>
          </cell>
          <cell r="J23">
            <v>-2301516.1399999987</v>
          </cell>
          <cell r="K23">
            <v>102.94899616481732</v>
          </cell>
          <cell r="L23">
            <v>311140.80000000075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6222301.16</v>
          </cell>
          <cell r="H24">
            <v>751010.7400000002</v>
          </cell>
          <cell r="I24">
            <v>41.177130406271566</v>
          </cell>
          <cell r="J24">
            <v>-1072843.2599999998</v>
          </cell>
          <cell r="K24">
            <v>108.0756527691439</v>
          </cell>
          <cell r="L24">
            <v>464944.16000000015</v>
          </cell>
        </row>
        <row r="25">
          <cell r="B25">
            <v>108458703</v>
          </cell>
          <cell r="C25">
            <v>20309615</v>
          </cell>
          <cell r="D25">
            <v>7245505</v>
          </cell>
          <cell r="G25">
            <v>17311507.37</v>
          </cell>
          <cell r="H25">
            <v>2267706.330000002</v>
          </cell>
          <cell r="I25">
            <v>31.2981128299546</v>
          </cell>
          <cell r="J25">
            <v>-4977798.669999998</v>
          </cell>
          <cell r="K25">
            <v>85.23798885404771</v>
          </cell>
          <cell r="L25">
            <v>-2998107.629999999</v>
          </cell>
        </row>
        <row r="26">
          <cell r="B26">
            <v>60381765</v>
          </cell>
          <cell r="C26">
            <v>10145188</v>
          </cell>
          <cell r="D26">
            <v>3159500</v>
          </cell>
          <cell r="G26">
            <v>9740502.73</v>
          </cell>
          <cell r="H26">
            <v>1335297.3000000007</v>
          </cell>
          <cell r="I26">
            <v>42.262930843487915</v>
          </cell>
          <cell r="J26">
            <v>-1824202.6999999993</v>
          </cell>
          <cell r="K26">
            <v>96.01106189456519</v>
          </cell>
          <cell r="L26">
            <v>-404685.26999999955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8748556.15</v>
          </cell>
          <cell r="H27">
            <v>807111.4100000001</v>
          </cell>
          <cell r="I27">
            <v>39.096620231912205</v>
          </cell>
          <cell r="J27">
            <v>-1257290.5899999999</v>
          </cell>
          <cell r="K27">
            <v>122.99805068637211</v>
          </cell>
          <cell r="L27">
            <v>1635796.1500000004</v>
          </cell>
        </row>
        <row r="28">
          <cell r="B28">
            <v>49799290</v>
          </cell>
          <cell r="C28">
            <v>10796504</v>
          </cell>
          <cell r="D28">
            <v>3517720</v>
          </cell>
          <cell r="G28">
            <v>10259761.08</v>
          </cell>
          <cell r="H28">
            <v>1145859.83</v>
          </cell>
          <cell r="I28">
            <v>32.573935105693465</v>
          </cell>
          <cell r="J28">
            <v>-2371860.17</v>
          </cell>
          <cell r="K28">
            <v>95.02854887100492</v>
          </cell>
          <cell r="L28">
            <v>-536742.9199999999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27412675.15</v>
          </cell>
          <cell r="H29">
            <v>3504475.0700000003</v>
          </cell>
          <cell r="I29">
            <v>45.13218718612817</v>
          </cell>
          <cell r="J29">
            <v>-4260437.93</v>
          </cell>
          <cell r="K29">
            <v>117.40674516232691</v>
          </cell>
          <cell r="L29">
            <v>4064208.1499999985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9609302.63</v>
          </cell>
          <cell r="H30">
            <v>1083979.040000001</v>
          </cell>
          <cell r="I30">
            <v>39.93449143141767</v>
          </cell>
          <cell r="J30">
            <v>-1630413.959999999</v>
          </cell>
          <cell r="K30">
            <v>117.84684721476172</v>
          </cell>
          <cell r="L30">
            <v>1455242.6300000008</v>
          </cell>
        </row>
        <row r="31">
          <cell r="B31">
            <v>50236783</v>
          </cell>
          <cell r="C31">
            <v>9827058</v>
          </cell>
          <cell r="D31">
            <v>2704087</v>
          </cell>
          <cell r="G31">
            <v>4521099.67</v>
          </cell>
          <cell r="H31">
            <v>623756.7599999998</v>
          </cell>
          <cell r="I31">
            <v>23.06718533834155</v>
          </cell>
          <cell r="J31">
            <v>-2080330.2400000002</v>
          </cell>
          <cell r="K31">
            <v>46.00664481679054</v>
          </cell>
          <cell r="L31">
            <v>-5305958.33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4795427.35</v>
          </cell>
          <cell r="H32">
            <v>556080.1099999994</v>
          </cell>
          <cell r="I32">
            <v>33.09263949573128</v>
          </cell>
          <cell r="J32">
            <v>-1124293.8900000006</v>
          </cell>
          <cell r="K32">
            <v>100.4425435021979</v>
          </cell>
          <cell r="L32">
            <v>21128.349999999627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8239846.23</v>
          </cell>
          <cell r="H33">
            <v>1291321.2800000003</v>
          </cell>
          <cell r="I33">
            <v>44.739691903021836</v>
          </cell>
          <cell r="J33">
            <v>-1594977.7199999997</v>
          </cell>
          <cell r="K33">
            <v>105.1785340646952</v>
          </cell>
          <cell r="L33">
            <v>405694.23000000045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7535711.66</v>
          </cell>
          <cell r="H34">
            <v>746770.0099999998</v>
          </cell>
          <cell r="I34">
            <v>31.138511479347176</v>
          </cell>
          <cell r="J34">
            <v>-1651449.9900000002</v>
          </cell>
          <cell r="K34">
            <v>107.23038281971486</v>
          </cell>
          <cell r="L34">
            <v>508121.66000000015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16780714.61</v>
          </cell>
          <cell r="H35">
            <v>1868892.8200000003</v>
          </cell>
          <cell r="I35">
            <v>24.144148964894285</v>
          </cell>
          <cell r="J35">
            <v>-5871669.18</v>
          </cell>
          <cell r="K35">
            <v>89.80364082064189</v>
          </cell>
          <cell r="L35">
            <v>-1905292.3900000006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2193165.8</v>
          </cell>
          <cell r="H36">
            <v>161061.1499999999</v>
          </cell>
          <cell r="I36">
            <v>18.53751385469574</v>
          </cell>
          <cell r="J36">
            <v>-707777.8500000001</v>
          </cell>
          <cell r="K36">
            <v>79.90114574608657</v>
          </cell>
          <cell r="L36">
            <v>-551683.2000000002</v>
          </cell>
        </row>
        <row r="37">
          <cell r="B37">
            <v>31392357</v>
          </cell>
          <cell r="C37">
            <v>7248194</v>
          </cell>
          <cell r="D37">
            <v>2476572</v>
          </cell>
          <cell r="G37">
            <v>5597517.51</v>
          </cell>
          <cell r="H37">
            <v>660061.25</v>
          </cell>
          <cell r="I37">
            <v>26.65221322053225</v>
          </cell>
          <cell r="J37">
            <v>-1816510.75</v>
          </cell>
          <cell r="K37">
            <v>77.22637542538182</v>
          </cell>
          <cell r="L37">
            <v>-1650676.4900000002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2575297.63</v>
          </cell>
          <cell r="H38">
            <v>358815.0800000001</v>
          </cell>
          <cell r="I38">
            <v>45.17499918164673</v>
          </cell>
          <cell r="J38">
            <v>-435462.9199999999</v>
          </cell>
          <cell r="K38">
            <v>92.05934692961259</v>
          </cell>
          <cell r="L38">
            <v>-222134.3700000001</v>
          </cell>
        </row>
        <row r="39">
          <cell r="B39">
            <v>13597300</v>
          </cell>
          <cell r="C39">
            <v>4329584</v>
          </cell>
          <cell r="D39">
            <v>1513271</v>
          </cell>
          <cell r="G39">
            <v>1831899.02</v>
          </cell>
          <cell r="H39">
            <v>196728.19999999995</v>
          </cell>
          <cell r="I39">
            <v>13.000196263590592</v>
          </cell>
          <cell r="J39">
            <v>-1316542.8</v>
          </cell>
          <cell r="K39">
            <v>42.3112017228445</v>
          </cell>
          <cell r="L39">
            <v>-2497684.98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3243061.08</v>
          </cell>
          <cell r="H40">
            <v>184585.28000000026</v>
          </cell>
          <cell r="I40">
            <v>29.605313342539663</v>
          </cell>
          <cell r="J40">
            <v>-438901.71999999974</v>
          </cell>
          <cell r="K40">
            <v>235.07801572666227</v>
          </cell>
          <cell r="L40">
            <v>1863493.08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2608251.05</v>
          </cell>
          <cell r="H41">
            <v>257342.3999999999</v>
          </cell>
          <cell r="I41">
            <v>37.20433714037876</v>
          </cell>
          <cell r="J41">
            <v>-434357.6000000001</v>
          </cell>
          <cell r="K41">
            <v>127.05202640167568</v>
          </cell>
          <cell r="L41">
            <v>555351.0499999998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4447900</v>
          </cell>
          <cell r="H42">
            <v>552214.81</v>
          </cell>
          <cell r="I42">
            <v>33.83399667918609</v>
          </cell>
          <cell r="J42">
            <v>-1079915.19</v>
          </cell>
          <cell r="K42">
            <v>84.77440030007153</v>
          </cell>
          <cell r="L42">
            <v>-798849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6739786.62</v>
          </cell>
          <cell r="H43">
            <v>830301.9100000001</v>
          </cell>
          <cell r="I43">
            <v>31.563370076716723</v>
          </cell>
          <cell r="J43">
            <v>-1800285.0899999999</v>
          </cell>
          <cell r="K43">
            <v>89.61880379043696</v>
          </cell>
          <cell r="L43">
            <v>-780718.3799999999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2966865.77</v>
          </cell>
          <cell r="H44">
            <v>416513.93000000017</v>
          </cell>
          <cell r="I44">
            <v>26.796662913758173</v>
          </cell>
          <cell r="J44">
            <v>-1137836.0699999998</v>
          </cell>
          <cell r="K44">
            <v>67.26885109489713</v>
          </cell>
          <cell r="L44">
            <v>-1443594.23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3024764.36</v>
          </cell>
          <cell r="H45">
            <v>218020.1799999997</v>
          </cell>
          <cell r="I45">
            <v>18.8290925735605</v>
          </cell>
          <cell r="J45">
            <v>-939869.8200000003</v>
          </cell>
          <cell r="K45">
            <v>77.85534816535345</v>
          </cell>
          <cell r="L45">
            <v>-860343.6400000001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1088125.98</v>
          </cell>
          <cell r="H46">
            <v>127076.94999999995</v>
          </cell>
          <cell r="I46">
            <v>69.88009348364034</v>
          </cell>
          <cell r="J46">
            <v>-54773.05000000005</v>
          </cell>
          <cell r="K46">
            <v>147.53110335879126</v>
          </cell>
          <cell r="L46">
            <v>350568.98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932803.29</v>
          </cell>
          <cell r="H47">
            <v>96836.55000000005</v>
          </cell>
          <cell r="I47">
            <v>25.178772010109324</v>
          </cell>
          <cell r="J47">
            <v>-287759.44999999995</v>
          </cell>
          <cell r="K47">
            <v>99.29629428558655</v>
          </cell>
          <cell r="L47">
            <v>-6610.709999999963</v>
          </cell>
        </row>
        <row r="48">
          <cell r="B48">
            <v>7730000</v>
          </cell>
          <cell r="C48">
            <v>1391156</v>
          </cell>
          <cell r="D48">
            <v>435232</v>
          </cell>
          <cell r="G48">
            <v>1158038.48</v>
          </cell>
          <cell r="H48">
            <v>85489.07000000007</v>
          </cell>
          <cell r="I48">
            <v>19.642183938680994</v>
          </cell>
          <cell r="J48">
            <v>-349742.92999999993</v>
          </cell>
          <cell r="K48">
            <v>83.24289152330867</v>
          </cell>
          <cell r="L48">
            <v>-233117.52000000002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3022618.56</v>
          </cell>
          <cell r="H49">
            <v>245768.47999999998</v>
          </cell>
          <cell r="I49">
            <v>24.413279030495676</v>
          </cell>
          <cell r="J49">
            <v>-760931.52</v>
          </cell>
          <cell r="K49">
            <v>100.03327891427524</v>
          </cell>
          <cell r="L49">
            <v>1005.5600000000559</v>
          </cell>
        </row>
        <row r="50">
          <cell r="B50">
            <v>7250200</v>
          </cell>
          <cell r="C50">
            <v>1485750</v>
          </cell>
          <cell r="D50">
            <v>487550</v>
          </cell>
          <cell r="G50">
            <v>1210147.06</v>
          </cell>
          <cell r="H50">
            <v>171837.01</v>
          </cell>
          <cell r="I50">
            <v>35.245002563839606</v>
          </cell>
          <cell r="J50">
            <v>-315712.99</v>
          </cell>
          <cell r="K50">
            <v>81.45024802288407</v>
          </cell>
          <cell r="L50">
            <v>-275602.93999999994</v>
          </cell>
        </row>
        <row r="51">
          <cell r="B51">
            <v>5192100</v>
          </cell>
          <cell r="C51">
            <v>1654514</v>
          </cell>
          <cell r="D51">
            <v>527828</v>
          </cell>
          <cell r="G51">
            <v>1099929.78</v>
          </cell>
          <cell r="H51">
            <v>162589.69000000006</v>
          </cell>
          <cell r="I51">
            <v>30.803536379275076</v>
          </cell>
          <cell r="J51">
            <v>-365238.30999999994</v>
          </cell>
          <cell r="K51">
            <v>66.48053627832705</v>
          </cell>
          <cell r="L51">
            <v>-554584.22</v>
          </cell>
        </row>
        <row r="52">
          <cell r="B52">
            <v>8322346923</v>
          </cell>
          <cell r="C52">
            <v>1904961868</v>
          </cell>
          <cell r="D52">
            <v>691931971</v>
          </cell>
          <cell r="G52">
            <v>1616258832.43</v>
          </cell>
          <cell r="H52">
            <v>227586140.19000015</v>
          </cell>
          <cell r="I52">
            <v>32.891404029370996</v>
          </cell>
          <cell r="J52">
            <v>-452104212.75000006</v>
          </cell>
          <cell r="K52">
            <v>84.84468164850426</v>
          </cell>
          <cell r="L52">
            <v>-288703035.56999993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49" sqref="C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14.03.2017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443558960</v>
      </c>
      <c r="D10" s="33">
        <f>'[1]вспомогат'!D10</f>
        <v>201736340</v>
      </c>
      <c r="E10" s="33">
        <f>'[1]вспомогат'!G10</f>
        <v>297692202.74</v>
      </c>
      <c r="F10" s="33">
        <f>'[1]вспомогат'!H10</f>
        <v>49185580.04000002</v>
      </c>
      <c r="G10" s="34">
        <f>'[1]вспомогат'!I10</f>
        <v>24.381120446618603</v>
      </c>
      <c r="H10" s="35">
        <f>'[1]вспомогат'!J10</f>
        <v>-152550759.95999998</v>
      </c>
      <c r="I10" s="36">
        <f>'[1]вспомогат'!K10</f>
        <v>67.11446044061425</v>
      </c>
      <c r="J10" s="37">
        <f>'[1]вспомогат'!L10</f>
        <v>-145866757.26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888950000</v>
      </c>
      <c r="D12" s="38">
        <f>'[1]вспомогат'!D11</f>
        <v>293725000</v>
      </c>
      <c r="E12" s="33">
        <f>'[1]вспомогат'!G11</f>
        <v>790523850.85</v>
      </c>
      <c r="F12" s="38">
        <f>'[1]вспомогат'!H11</f>
        <v>107885027.56000006</v>
      </c>
      <c r="G12" s="39">
        <f>'[1]вспомогат'!I11</f>
        <v>36.729943845433674</v>
      </c>
      <c r="H12" s="35">
        <f>'[1]вспомогат'!J11</f>
        <v>-185839972.43999994</v>
      </c>
      <c r="I12" s="36">
        <f>'[1]вспомогат'!K11</f>
        <v>88.92781943303898</v>
      </c>
      <c r="J12" s="37">
        <f>'[1]вспомогат'!L11</f>
        <v>-98426149.14999998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58769901</v>
      </c>
      <c r="D13" s="38">
        <f>'[1]вспомогат'!D12</f>
        <v>18885913</v>
      </c>
      <c r="E13" s="33">
        <f>'[1]вспомогат'!G12</f>
        <v>60932640.78</v>
      </c>
      <c r="F13" s="38">
        <f>'[1]вспомогат'!H12</f>
        <v>7125318.07</v>
      </c>
      <c r="G13" s="39">
        <f>'[1]вспомогат'!I12</f>
        <v>37.72821610477609</v>
      </c>
      <c r="H13" s="35">
        <f>'[1]вспомогат'!J12</f>
        <v>-11760594.93</v>
      </c>
      <c r="I13" s="36">
        <f>'[1]вспомогат'!K12</f>
        <v>103.68001263095543</v>
      </c>
      <c r="J13" s="37">
        <f>'[1]вспомогат'!L12</f>
        <v>2162739.780000001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112933700</v>
      </c>
      <c r="D14" s="38">
        <f>'[1]вспомогат'!D13</f>
        <v>43690900</v>
      </c>
      <c r="E14" s="33">
        <f>'[1]вспомогат'!G13</f>
        <v>85637865.51</v>
      </c>
      <c r="F14" s="38">
        <f>'[1]вспомогат'!H13</f>
        <v>13943018.719999999</v>
      </c>
      <c r="G14" s="39">
        <f>'[1]вспомогат'!I13</f>
        <v>31.91286679834931</v>
      </c>
      <c r="H14" s="35">
        <f>'[1]вспомогат'!J13</f>
        <v>-29747881.28</v>
      </c>
      <c r="I14" s="36">
        <f>'[1]вспомогат'!K13</f>
        <v>75.83021322244822</v>
      </c>
      <c r="J14" s="37">
        <f>'[1]вспомогат'!L13</f>
        <v>-27295834.489999995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91402000</v>
      </c>
      <c r="D15" s="38">
        <f>'[1]вспомогат'!D14</f>
        <v>28985000</v>
      </c>
      <c r="E15" s="33">
        <f>'[1]вспомогат'!G14</f>
        <v>79974183.95</v>
      </c>
      <c r="F15" s="38">
        <f>'[1]вспомогат'!H14</f>
        <v>11870722.780000001</v>
      </c>
      <c r="G15" s="39">
        <f>'[1]вспомогат'!I14</f>
        <v>40.95471029843022</v>
      </c>
      <c r="H15" s="35">
        <f>'[1]вспомогат'!J14</f>
        <v>-17114277.22</v>
      </c>
      <c r="I15" s="36">
        <f>'[1]вспомогат'!K14</f>
        <v>87.49719256690226</v>
      </c>
      <c r="J15" s="37">
        <f>'[1]вспомогат'!L14</f>
        <v>-11427816.049999997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14883400</v>
      </c>
      <c r="D16" s="38">
        <f>'[1]вспомогат'!D15</f>
        <v>4466100</v>
      </c>
      <c r="E16" s="33">
        <f>'[1]вспомогат'!G15</f>
        <v>12192480.03</v>
      </c>
      <c r="F16" s="38">
        <f>'[1]вспомогат'!H15</f>
        <v>1556087.33</v>
      </c>
      <c r="G16" s="39">
        <f>'[1]вспомогат'!I15</f>
        <v>34.842196323414164</v>
      </c>
      <c r="H16" s="35">
        <f>'[1]вспомогат'!J15</f>
        <v>-2910012.67</v>
      </c>
      <c r="I16" s="36">
        <f>'[1]вспомогат'!K15</f>
        <v>81.9199916013814</v>
      </c>
      <c r="J16" s="37">
        <f>'[1]вспомогат'!L15</f>
        <v>-2690919.9700000007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1166939001</v>
      </c>
      <c r="D17" s="41">
        <f>SUM(D12:D16)</f>
        <v>389752913</v>
      </c>
      <c r="E17" s="41">
        <f>SUM(E12:E16)</f>
        <v>1029261021.12</v>
      </c>
      <c r="F17" s="41">
        <f>SUM(F12:F16)</f>
        <v>142380174.46000007</v>
      </c>
      <c r="G17" s="42">
        <f>F17/D17*100</f>
        <v>36.53088141511852</v>
      </c>
      <c r="H17" s="41">
        <f>SUM(H12:H16)</f>
        <v>-247372738.53999993</v>
      </c>
      <c r="I17" s="43">
        <f>E17/C17*100</f>
        <v>88.2017843467381</v>
      </c>
      <c r="J17" s="41">
        <f>SUM(J12:J16)</f>
        <v>-137677979.87999997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6268075</v>
      </c>
      <c r="D18" s="45">
        <f>'[1]вспомогат'!D16</f>
        <v>1832042</v>
      </c>
      <c r="E18" s="44">
        <f>'[1]вспомогат'!G16</f>
        <v>6038302.38</v>
      </c>
      <c r="F18" s="45">
        <f>'[1]вспомогат'!H16</f>
        <v>393713.70999999996</v>
      </c>
      <c r="G18" s="46">
        <f>'[1]вспомогат'!I16</f>
        <v>21.490430350395894</v>
      </c>
      <c r="H18" s="47">
        <f>'[1]вспомогат'!J16</f>
        <v>-1438328.29</v>
      </c>
      <c r="I18" s="48">
        <f>'[1]вспомогат'!K16</f>
        <v>96.33423945948317</v>
      </c>
      <c r="J18" s="49">
        <f>'[1]вспомогат'!L16</f>
        <v>-229772.6200000001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37518348</v>
      </c>
      <c r="D19" s="38">
        <f>'[1]вспомогат'!D17</f>
        <v>12669538</v>
      </c>
      <c r="E19" s="33">
        <f>'[1]вспомогат'!G17</f>
        <v>38953824.23</v>
      </c>
      <c r="F19" s="38">
        <f>'[1]вспомогат'!H17</f>
        <v>6364272.719999995</v>
      </c>
      <c r="G19" s="39">
        <f>'[1]вспомогат'!I17</f>
        <v>50.232871317012474</v>
      </c>
      <c r="H19" s="35">
        <f>'[1]вспомогат'!J17</f>
        <v>-6305265.280000005</v>
      </c>
      <c r="I19" s="36">
        <f>'[1]вспомогат'!K17</f>
        <v>103.82606459644757</v>
      </c>
      <c r="J19" s="37">
        <f>'[1]вспомогат'!L17</f>
        <v>1435476.2299999967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3035871</v>
      </c>
      <c r="D20" s="38">
        <f>'[1]вспомогат'!D18</f>
        <v>1209327</v>
      </c>
      <c r="E20" s="33">
        <f>'[1]вспомогат'!G18</f>
        <v>4528329.28</v>
      </c>
      <c r="F20" s="38">
        <f>'[1]вспомогат'!H18</f>
        <v>486354.93000000017</v>
      </c>
      <c r="G20" s="39">
        <f>'[1]вспомогат'!I18</f>
        <v>40.216990937934916</v>
      </c>
      <c r="H20" s="35">
        <f>'[1]вспомогат'!J18</f>
        <v>-722972.0699999998</v>
      </c>
      <c r="I20" s="36">
        <f>'[1]вспомогат'!K18</f>
        <v>149.16079372278995</v>
      </c>
      <c r="J20" s="37">
        <f>'[1]вспомогат'!L18</f>
        <v>1492458.2800000003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2059980</v>
      </c>
      <c r="D21" s="38">
        <f>'[1]вспомогат'!D19</f>
        <v>677352</v>
      </c>
      <c r="E21" s="33">
        <f>'[1]вспомогат'!G19</f>
        <v>3148011.16</v>
      </c>
      <c r="F21" s="38">
        <f>'[1]вспомогат'!H19</f>
        <v>386644.78000000026</v>
      </c>
      <c r="G21" s="39">
        <f>'[1]вспомогат'!I19</f>
        <v>57.08180975327456</v>
      </c>
      <c r="H21" s="35">
        <f>'[1]вспомогат'!J19</f>
        <v>-290707.21999999974</v>
      </c>
      <c r="I21" s="36">
        <f>'[1]вспомогат'!K19</f>
        <v>152.81755939378053</v>
      </c>
      <c r="J21" s="37">
        <f>'[1]вспомогат'!L19</f>
        <v>1088031.1600000001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18799192</v>
      </c>
      <c r="D22" s="38">
        <f>'[1]вспомогат'!D20</f>
        <v>6466550</v>
      </c>
      <c r="E22" s="33">
        <f>'[1]вспомогат'!G20</f>
        <v>19909776.32</v>
      </c>
      <c r="F22" s="38">
        <f>'[1]вспомогат'!H20</f>
        <v>2812445.84</v>
      </c>
      <c r="G22" s="39">
        <f>'[1]вспомогат'!I20</f>
        <v>43.49221516883036</v>
      </c>
      <c r="H22" s="35">
        <f>'[1]вспомогат'!J20</f>
        <v>-3654104.16</v>
      </c>
      <c r="I22" s="36">
        <f>'[1]вспомогат'!K20</f>
        <v>105.9076173061055</v>
      </c>
      <c r="J22" s="37">
        <f>'[1]вспомогат'!L20</f>
        <v>1110584.3200000003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16004070</v>
      </c>
      <c r="D23" s="38">
        <f>'[1]вспомогат'!D21</f>
        <v>5546660</v>
      </c>
      <c r="E23" s="33">
        <f>'[1]вспомогат'!G21</f>
        <v>15865266.95</v>
      </c>
      <c r="F23" s="38">
        <f>'[1]вспомогат'!H21</f>
        <v>1834064.0899999999</v>
      </c>
      <c r="G23" s="39">
        <f>'[1]вспомогат'!I21</f>
        <v>33.066099057811364</v>
      </c>
      <c r="H23" s="35">
        <f>'[1]вспомогат'!J21</f>
        <v>-3712595.91</v>
      </c>
      <c r="I23" s="36">
        <f>'[1]вспомогат'!K21</f>
        <v>99.13270155654155</v>
      </c>
      <c r="J23" s="37">
        <f>'[1]вспомогат'!L21</f>
        <v>-138803.05000000075</v>
      </c>
    </row>
    <row r="24" spans="1:10" ht="12.75">
      <c r="A24" s="32" t="s">
        <v>26</v>
      </c>
      <c r="B24" s="33">
        <f>'[1]вспомогат'!B22</f>
        <v>77546176</v>
      </c>
      <c r="C24" s="33">
        <f>'[1]вспомогат'!C22</f>
        <v>15609225</v>
      </c>
      <c r="D24" s="38">
        <f>'[1]вспомогат'!D22</f>
        <v>5637099</v>
      </c>
      <c r="E24" s="33">
        <f>'[1]вспомогат'!G22</f>
        <v>15082643.67</v>
      </c>
      <c r="F24" s="38">
        <f>'[1]вспомогат'!H22</f>
        <v>1599442.1199999992</v>
      </c>
      <c r="G24" s="39">
        <f>'[1]вспомогат'!I22</f>
        <v>28.373497077131326</v>
      </c>
      <c r="H24" s="35">
        <f>'[1]вспомогат'!J22</f>
        <v>-4037656.880000001</v>
      </c>
      <c r="I24" s="36">
        <f>'[1]вспомогат'!K22</f>
        <v>96.62647357572204</v>
      </c>
      <c r="J24" s="37">
        <f>'[1]вспомогат'!L22</f>
        <v>-526581.3300000001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10550736</v>
      </c>
      <c r="D25" s="38">
        <f>'[1]вспомогат'!D23</f>
        <v>3737461</v>
      </c>
      <c r="E25" s="33">
        <f>'[1]вспомогат'!G23</f>
        <v>10861876.8</v>
      </c>
      <c r="F25" s="38">
        <f>'[1]вспомогат'!H23</f>
        <v>1435944.8600000013</v>
      </c>
      <c r="G25" s="39">
        <f>'[1]вспомогат'!I23</f>
        <v>38.420330272342675</v>
      </c>
      <c r="H25" s="35">
        <f>'[1]вспомогат'!J23</f>
        <v>-2301516.1399999987</v>
      </c>
      <c r="I25" s="36">
        <f>'[1]вспомогат'!K23</f>
        <v>102.94899616481732</v>
      </c>
      <c r="J25" s="37">
        <f>'[1]вспомогат'!L23</f>
        <v>311140.80000000075</v>
      </c>
    </row>
    <row r="26" spans="1:10" ht="12.75">
      <c r="A26" s="32" t="s">
        <v>28</v>
      </c>
      <c r="B26" s="33">
        <f>'[1]вспомогат'!B24</f>
        <v>35055064</v>
      </c>
      <c r="C26" s="33">
        <f>'[1]вспомогат'!C24</f>
        <v>5757357</v>
      </c>
      <c r="D26" s="38">
        <f>'[1]вспомогат'!D24</f>
        <v>1823854</v>
      </c>
      <c r="E26" s="33">
        <f>'[1]вспомогат'!G24</f>
        <v>6222301.16</v>
      </c>
      <c r="F26" s="38">
        <f>'[1]вспомогат'!H24</f>
        <v>751010.7400000002</v>
      </c>
      <c r="G26" s="39">
        <f>'[1]вспомогат'!I24</f>
        <v>41.177130406271566</v>
      </c>
      <c r="H26" s="35">
        <f>'[1]вспомогат'!J24</f>
        <v>-1072843.2599999998</v>
      </c>
      <c r="I26" s="36">
        <f>'[1]вспомогат'!K24</f>
        <v>108.0756527691439</v>
      </c>
      <c r="J26" s="37">
        <f>'[1]вспомогат'!L24</f>
        <v>464944.16000000015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20309615</v>
      </c>
      <c r="D27" s="38">
        <f>'[1]вспомогат'!D25</f>
        <v>7245505</v>
      </c>
      <c r="E27" s="33">
        <f>'[1]вспомогат'!G25</f>
        <v>17311507.37</v>
      </c>
      <c r="F27" s="38">
        <f>'[1]вспомогат'!H25</f>
        <v>2267706.330000002</v>
      </c>
      <c r="G27" s="39">
        <f>'[1]вспомогат'!I25</f>
        <v>31.2981128299546</v>
      </c>
      <c r="H27" s="35">
        <f>'[1]вспомогат'!J25</f>
        <v>-4977798.669999998</v>
      </c>
      <c r="I27" s="36">
        <f>'[1]вспомогат'!K25</f>
        <v>85.23798885404771</v>
      </c>
      <c r="J27" s="37">
        <f>'[1]вспомогат'!L25</f>
        <v>-2998107.629999999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10145188</v>
      </c>
      <c r="D28" s="38">
        <f>'[1]вспомогат'!D26</f>
        <v>3159500</v>
      </c>
      <c r="E28" s="33">
        <f>'[1]вспомогат'!G26</f>
        <v>9740502.73</v>
      </c>
      <c r="F28" s="38">
        <f>'[1]вспомогат'!H26</f>
        <v>1335297.3000000007</v>
      </c>
      <c r="G28" s="39">
        <f>'[1]вспомогат'!I26</f>
        <v>42.262930843487915</v>
      </c>
      <c r="H28" s="35">
        <f>'[1]вспомогат'!J26</f>
        <v>-1824202.6999999993</v>
      </c>
      <c r="I28" s="36">
        <f>'[1]вспомогат'!K26</f>
        <v>96.01106189456519</v>
      </c>
      <c r="J28" s="37">
        <f>'[1]вспомогат'!L26</f>
        <v>-404685.26999999955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7112760</v>
      </c>
      <c r="D29" s="38">
        <f>'[1]вспомогат'!D27</f>
        <v>2064402</v>
      </c>
      <c r="E29" s="33">
        <f>'[1]вспомогат'!G27</f>
        <v>8748556.15</v>
      </c>
      <c r="F29" s="38">
        <f>'[1]вспомогат'!H27</f>
        <v>807111.4100000001</v>
      </c>
      <c r="G29" s="39">
        <f>'[1]вспомогат'!I27</f>
        <v>39.096620231912205</v>
      </c>
      <c r="H29" s="35">
        <f>'[1]вспомогат'!J27</f>
        <v>-1257290.5899999999</v>
      </c>
      <c r="I29" s="36">
        <f>'[1]вспомогат'!K27</f>
        <v>122.99805068637211</v>
      </c>
      <c r="J29" s="37">
        <f>'[1]вспомогат'!L27</f>
        <v>1635796.1500000004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10796504</v>
      </c>
      <c r="D30" s="38">
        <f>'[1]вспомогат'!D28</f>
        <v>3517720</v>
      </c>
      <c r="E30" s="33">
        <f>'[1]вспомогат'!G28</f>
        <v>10259761.08</v>
      </c>
      <c r="F30" s="38">
        <f>'[1]вспомогат'!H28</f>
        <v>1145859.83</v>
      </c>
      <c r="G30" s="39">
        <f>'[1]вспомогат'!I28</f>
        <v>32.573935105693465</v>
      </c>
      <c r="H30" s="35">
        <f>'[1]вспомогат'!J28</f>
        <v>-2371860.17</v>
      </c>
      <c r="I30" s="36">
        <f>'[1]вспомогат'!K28</f>
        <v>95.02854887100492</v>
      </c>
      <c r="J30" s="37">
        <f>'[1]вспомогат'!L28</f>
        <v>-536742.9199999999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23348467</v>
      </c>
      <c r="D31" s="38">
        <f>'[1]вспомогат'!D29</f>
        <v>7764913</v>
      </c>
      <c r="E31" s="33">
        <f>'[1]вспомогат'!G29</f>
        <v>27412675.15</v>
      </c>
      <c r="F31" s="38">
        <f>'[1]вспомогат'!H29</f>
        <v>3504475.0700000003</v>
      </c>
      <c r="G31" s="39">
        <f>'[1]вспомогат'!I29</f>
        <v>45.13218718612817</v>
      </c>
      <c r="H31" s="35">
        <f>'[1]вспомогат'!J29</f>
        <v>-4260437.93</v>
      </c>
      <c r="I31" s="36">
        <f>'[1]вспомогат'!K29</f>
        <v>117.40674516232691</v>
      </c>
      <c r="J31" s="37">
        <f>'[1]вспомогат'!L29</f>
        <v>4064208.1499999985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8154060</v>
      </c>
      <c r="D32" s="38">
        <f>'[1]вспомогат'!D30</f>
        <v>2714393</v>
      </c>
      <c r="E32" s="33">
        <f>'[1]вспомогат'!G30</f>
        <v>9609302.63</v>
      </c>
      <c r="F32" s="38">
        <f>'[1]вспомогат'!H30</f>
        <v>1083979.040000001</v>
      </c>
      <c r="G32" s="39">
        <f>'[1]вспомогат'!I30</f>
        <v>39.93449143141767</v>
      </c>
      <c r="H32" s="35">
        <f>'[1]вспомогат'!J30</f>
        <v>-1630413.959999999</v>
      </c>
      <c r="I32" s="36">
        <f>'[1]вспомогат'!K30</f>
        <v>117.84684721476172</v>
      </c>
      <c r="J32" s="37">
        <f>'[1]вспомогат'!L30</f>
        <v>1455242.6300000008</v>
      </c>
    </row>
    <row r="33" spans="1:10" ht="12.75">
      <c r="A33" s="32" t="s">
        <v>35</v>
      </c>
      <c r="B33" s="33">
        <f>'[1]вспомогат'!B31</f>
        <v>50236783</v>
      </c>
      <c r="C33" s="33">
        <f>'[1]вспомогат'!C31</f>
        <v>9827058</v>
      </c>
      <c r="D33" s="38">
        <f>'[1]вспомогат'!D31</f>
        <v>2704087</v>
      </c>
      <c r="E33" s="33">
        <f>'[1]вспомогат'!G31</f>
        <v>4521099.67</v>
      </c>
      <c r="F33" s="38">
        <f>'[1]вспомогат'!H31</f>
        <v>623756.7599999998</v>
      </c>
      <c r="G33" s="39">
        <f>'[1]вспомогат'!I31</f>
        <v>23.06718533834155</v>
      </c>
      <c r="H33" s="35">
        <f>'[1]вспомогат'!J31</f>
        <v>-2080330.2400000002</v>
      </c>
      <c r="I33" s="36">
        <f>'[1]вспомогат'!K31</f>
        <v>46.00664481679054</v>
      </c>
      <c r="J33" s="37">
        <f>'[1]вспомогат'!L31</f>
        <v>-5305958.33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4774299</v>
      </c>
      <c r="D34" s="38">
        <f>'[1]вспомогат'!D32</f>
        <v>1680374</v>
      </c>
      <c r="E34" s="33">
        <f>'[1]вспомогат'!G32</f>
        <v>4795427.35</v>
      </c>
      <c r="F34" s="38">
        <f>'[1]вспомогат'!H32</f>
        <v>556080.1099999994</v>
      </c>
      <c r="G34" s="39">
        <f>'[1]вспомогат'!I32</f>
        <v>33.09263949573128</v>
      </c>
      <c r="H34" s="35">
        <f>'[1]вспомогат'!J32</f>
        <v>-1124293.8900000006</v>
      </c>
      <c r="I34" s="36">
        <f>'[1]вспомогат'!K32</f>
        <v>100.4425435021979</v>
      </c>
      <c r="J34" s="37">
        <f>'[1]вспомогат'!L32</f>
        <v>21128.349999999627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7834152</v>
      </c>
      <c r="D35" s="38">
        <f>'[1]вспомогат'!D33</f>
        <v>2886299</v>
      </c>
      <c r="E35" s="33">
        <f>'[1]вспомогат'!G33</f>
        <v>8239846.23</v>
      </c>
      <c r="F35" s="38">
        <f>'[1]вспомогат'!H33</f>
        <v>1291321.2800000003</v>
      </c>
      <c r="G35" s="39">
        <f>'[1]вспомогат'!I33</f>
        <v>44.739691903021836</v>
      </c>
      <c r="H35" s="35">
        <f>'[1]вспомогат'!J33</f>
        <v>-1594977.7199999997</v>
      </c>
      <c r="I35" s="36">
        <f>'[1]вспомогат'!K33</f>
        <v>105.1785340646952</v>
      </c>
      <c r="J35" s="37">
        <f>'[1]вспомогат'!L33</f>
        <v>405694.23000000045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7027590</v>
      </c>
      <c r="D36" s="38">
        <f>'[1]вспомогат'!D34</f>
        <v>2398220</v>
      </c>
      <c r="E36" s="33">
        <f>'[1]вспомогат'!G34</f>
        <v>7535711.66</v>
      </c>
      <c r="F36" s="38">
        <f>'[1]вспомогат'!H34</f>
        <v>746770.0099999998</v>
      </c>
      <c r="G36" s="39">
        <f>'[1]вспомогат'!I34</f>
        <v>31.138511479347176</v>
      </c>
      <c r="H36" s="35">
        <f>'[1]вспомогат'!J34</f>
        <v>-1651449.9900000002</v>
      </c>
      <c r="I36" s="36">
        <f>'[1]вспомогат'!K34</f>
        <v>107.23038281971486</v>
      </c>
      <c r="J36" s="37">
        <f>'[1]вспомогат'!L34</f>
        <v>508121.66000000015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18686007</v>
      </c>
      <c r="D37" s="38">
        <f>'[1]вспомогат'!D35</f>
        <v>7740562</v>
      </c>
      <c r="E37" s="33">
        <f>'[1]вспомогат'!G35</f>
        <v>16780714.61</v>
      </c>
      <c r="F37" s="38">
        <f>'[1]вспомогат'!H35</f>
        <v>1868892.8200000003</v>
      </c>
      <c r="G37" s="39">
        <f>'[1]вспомогат'!I35</f>
        <v>24.144148964894285</v>
      </c>
      <c r="H37" s="35">
        <f>'[1]вспомогат'!J35</f>
        <v>-5871669.18</v>
      </c>
      <c r="I37" s="36">
        <f>'[1]вспомогат'!K35</f>
        <v>89.80364082064189</v>
      </c>
      <c r="J37" s="37">
        <f>'[1]вспомогат'!L35</f>
        <v>-1905292.3900000006</v>
      </c>
    </row>
    <row r="38" spans="1:10" ht="18.75" customHeight="1">
      <c r="A38" s="50" t="s">
        <v>40</v>
      </c>
      <c r="B38" s="41">
        <f>SUM(B18:B37)</f>
        <v>1317227880</v>
      </c>
      <c r="C38" s="41">
        <f>SUM(C18:C37)</f>
        <v>243618554</v>
      </c>
      <c r="D38" s="41">
        <f>SUM(D18:D37)</f>
        <v>83475858</v>
      </c>
      <c r="E38" s="41">
        <f>SUM(E18:E37)</f>
        <v>245565436.57999998</v>
      </c>
      <c r="F38" s="41">
        <f>SUM(F18:F37)</f>
        <v>31295143.749999993</v>
      </c>
      <c r="G38" s="42">
        <f>F38/D38*100</f>
        <v>37.49005341161033</v>
      </c>
      <c r="H38" s="41">
        <f>SUM(H18:H37)</f>
        <v>-52180714.25</v>
      </c>
      <c r="I38" s="43">
        <f>E38/C38*100</f>
        <v>100.79915201368448</v>
      </c>
      <c r="J38" s="41">
        <f>SUM(J18:J37)</f>
        <v>1946882.5799999982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2744849</v>
      </c>
      <c r="D39" s="38">
        <f>'[1]вспомогат'!D36</f>
        <v>868839</v>
      </c>
      <c r="E39" s="33">
        <f>'[1]вспомогат'!G36</f>
        <v>2193165.8</v>
      </c>
      <c r="F39" s="38">
        <f>'[1]вспомогат'!H36</f>
        <v>161061.1499999999</v>
      </c>
      <c r="G39" s="39">
        <f>'[1]вспомогат'!I36</f>
        <v>18.53751385469574</v>
      </c>
      <c r="H39" s="35">
        <f>'[1]вспомогат'!J36</f>
        <v>-707777.8500000001</v>
      </c>
      <c r="I39" s="36">
        <f>'[1]вспомогат'!K36</f>
        <v>79.90114574608657</v>
      </c>
      <c r="J39" s="37">
        <f>'[1]вспомогат'!L36</f>
        <v>-551683.2000000002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7248194</v>
      </c>
      <c r="D40" s="38">
        <f>'[1]вспомогат'!D37</f>
        <v>2476572</v>
      </c>
      <c r="E40" s="33">
        <f>'[1]вспомогат'!G37</f>
        <v>5597517.51</v>
      </c>
      <c r="F40" s="38">
        <f>'[1]вспомогат'!H37</f>
        <v>660061.25</v>
      </c>
      <c r="G40" s="39">
        <f>'[1]вспомогат'!I37</f>
        <v>26.65221322053225</v>
      </c>
      <c r="H40" s="35">
        <f>'[1]вспомогат'!J37</f>
        <v>-1816510.75</v>
      </c>
      <c r="I40" s="36">
        <f>'[1]вспомогат'!K37</f>
        <v>77.22637542538182</v>
      </c>
      <c r="J40" s="37">
        <f>'[1]вспомогат'!L37</f>
        <v>-1650676.4900000002</v>
      </c>
    </row>
    <row r="41" spans="1:10" ht="12.75" customHeight="1">
      <c r="A41" s="51" t="s">
        <v>43</v>
      </c>
      <c r="B41" s="33">
        <f>'[1]вспомогат'!B38</f>
        <v>16012034</v>
      </c>
      <c r="C41" s="33">
        <f>'[1]вспомогат'!C38</f>
        <v>2797432</v>
      </c>
      <c r="D41" s="38">
        <f>'[1]вспомогат'!D38</f>
        <v>794278</v>
      </c>
      <c r="E41" s="33">
        <f>'[1]вспомогат'!G38</f>
        <v>2575297.63</v>
      </c>
      <c r="F41" s="38">
        <f>'[1]вспомогат'!H38</f>
        <v>358815.0800000001</v>
      </c>
      <c r="G41" s="39">
        <f>'[1]вспомогат'!I38</f>
        <v>45.17499918164673</v>
      </c>
      <c r="H41" s="35">
        <f>'[1]вспомогат'!J38</f>
        <v>-435462.9199999999</v>
      </c>
      <c r="I41" s="36">
        <f>'[1]вспомогат'!K38</f>
        <v>92.05934692961259</v>
      </c>
      <c r="J41" s="37">
        <f>'[1]вспомогат'!L38</f>
        <v>-222134.3700000001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4329584</v>
      </c>
      <c r="D42" s="38">
        <f>'[1]вспомогат'!D39</f>
        <v>1513271</v>
      </c>
      <c r="E42" s="33">
        <f>'[1]вспомогат'!G39</f>
        <v>1831899.02</v>
      </c>
      <c r="F42" s="38">
        <f>'[1]вспомогат'!H39</f>
        <v>196728.19999999995</v>
      </c>
      <c r="G42" s="39">
        <f>'[1]вспомогат'!I39</f>
        <v>13.000196263590592</v>
      </c>
      <c r="H42" s="35">
        <f>'[1]вспомогат'!J39</f>
        <v>-1316542.8</v>
      </c>
      <c r="I42" s="36">
        <f>'[1]вспомогат'!K39</f>
        <v>42.3112017228445</v>
      </c>
      <c r="J42" s="37">
        <f>'[1]вспомогат'!L39</f>
        <v>-2497684.98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1379568</v>
      </c>
      <c r="D43" s="38">
        <f>'[1]вспомогат'!D40</f>
        <v>623487</v>
      </c>
      <c r="E43" s="33">
        <f>'[1]вспомогат'!G40</f>
        <v>3243061.08</v>
      </c>
      <c r="F43" s="38">
        <f>'[1]вспомогат'!H40</f>
        <v>184585.28000000026</v>
      </c>
      <c r="G43" s="39">
        <f>'[1]вспомогат'!I40</f>
        <v>29.605313342539663</v>
      </c>
      <c r="H43" s="35">
        <f>'[1]вспомогат'!J40</f>
        <v>-438901.71999999974</v>
      </c>
      <c r="I43" s="36">
        <f>'[1]вспомогат'!K40</f>
        <v>235.07801572666227</v>
      </c>
      <c r="J43" s="37">
        <f>'[1]вспомогат'!L40</f>
        <v>1863493.08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2052900</v>
      </c>
      <c r="D44" s="38">
        <f>'[1]вспомогат'!D41</f>
        <v>691700</v>
      </c>
      <c r="E44" s="33">
        <f>'[1]вспомогат'!G41</f>
        <v>2608251.05</v>
      </c>
      <c r="F44" s="38">
        <f>'[1]вспомогат'!H41</f>
        <v>257342.3999999999</v>
      </c>
      <c r="G44" s="39">
        <f>'[1]вспомогат'!I41</f>
        <v>37.20433714037876</v>
      </c>
      <c r="H44" s="35">
        <f>'[1]вспомогат'!J41</f>
        <v>-434357.6000000001</v>
      </c>
      <c r="I44" s="36">
        <f>'[1]вспомогат'!K41</f>
        <v>127.05202640167568</v>
      </c>
      <c r="J44" s="37">
        <f>'[1]вспомогат'!L41</f>
        <v>555351.0499999998</v>
      </c>
    </row>
    <row r="45" spans="1:10" ht="14.25" customHeight="1">
      <c r="A45" s="52" t="s">
        <v>47</v>
      </c>
      <c r="B45" s="33">
        <f>'[1]вспомогат'!B42</f>
        <v>22623296</v>
      </c>
      <c r="C45" s="33">
        <f>'[1]вспомогат'!C42</f>
        <v>5246749</v>
      </c>
      <c r="D45" s="38">
        <f>'[1]вспомогат'!D42</f>
        <v>1632130</v>
      </c>
      <c r="E45" s="33">
        <f>'[1]вспомогат'!G42</f>
        <v>4447900</v>
      </c>
      <c r="F45" s="38">
        <f>'[1]вспомогат'!H42</f>
        <v>552214.81</v>
      </c>
      <c r="G45" s="39">
        <f>'[1]вспомогат'!I42</f>
        <v>33.83399667918609</v>
      </c>
      <c r="H45" s="35">
        <f>'[1]вспомогат'!J42</f>
        <v>-1079915.19</v>
      </c>
      <c r="I45" s="36">
        <f>'[1]вспомогат'!K42</f>
        <v>84.77440030007153</v>
      </c>
      <c r="J45" s="37">
        <f>'[1]вспомогат'!L42</f>
        <v>-798849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7520505</v>
      </c>
      <c r="D46" s="38">
        <f>'[1]вспомогат'!D43</f>
        <v>2630587</v>
      </c>
      <c r="E46" s="33">
        <f>'[1]вспомогат'!G43</f>
        <v>6739786.62</v>
      </c>
      <c r="F46" s="38">
        <f>'[1]вспомогат'!H43</f>
        <v>830301.9100000001</v>
      </c>
      <c r="G46" s="39">
        <f>'[1]вспомогат'!I43</f>
        <v>31.563370076716723</v>
      </c>
      <c r="H46" s="35">
        <f>'[1]вспомогат'!J43</f>
        <v>-1800285.0899999999</v>
      </c>
      <c r="I46" s="36">
        <f>'[1]вспомогат'!K43</f>
        <v>89.61880379043696</v>
      </c>
      <c r="J46" s="37">
        <f>'[1]вспомогат'!L43</f>
        <v>-780718.3799999999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4410460</v>
      </c>
      <c r="D47" s="38">
        <f>'[1]вспомогат'!D44</f>
        <v>1554350</v>
      </c>
      <c r="E47" s="33">
        <f>'[1]вспомогат'!G44</f>
        <v>2966865.77</v>
      </c>
      <c r="F47" s="38">
        <f>'[1]вспомогат'!H44</f>
        <v>416513.93000000017</v>
      </c>
      <c r="G47" s="39">
        <f>'[1]вспомогат'!I44</f>
        <v>26.796662913758173</v>
      </c>
      <c r="H47" s="35">
        <f>'[1]вспомогат'!J44</f>
        <v>-1137836.0699999998</v>
      </c>
      <c r="I47" s="36">
        <f>'[1]вспомогат'!K44</f>
        <v>67.26885109489713</v>
      </c>
      <c r="J47" s="37">
        <f>'[1]вспомогат'!L44</f>
        <v>-1443594.23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3885108</v>
      </c>
      <c r="D48" s="38">
        <f>'[1]вспомогат'!D45</f>
        <v>1157890</v>
      </c>
      <c r="E48" s="33">
        <f>'[1]вспомогат'!G45</f>
        <v>3024764.36</v>
      </c>
      <c r="F48" s="38">
        <f>'[1]вспомогат'!H45</f>
        <v>218020.1799999997</v>
      </c>
      <c r="G48" s="39">
        <f>'[1]вспомогат'!I45</f>
        <v>18.8290925735605</v>
      </c>
      <c r="H48" s="35">
        <f>'[1]вспомогат'!J45</f>
        <v>-939869.8200000003</v>
      </c>
      <c r="I48" s="36">
        <f>'[1]вспомогат'!K45</f>
        <v>77.85534816535345</v>
      </c>
      <c r="J48" s="37">
        <f>'[1]вспомогат'!L45</f>
        <v>-860343.6400000001</v>
      </c>
    </row>
    <row r="49" spans="1:10" ht="14.25" customHeight="1">
      <c r="A49" s="52" t="s">
        <v>51</v>
      </c>
      <c r="B49" s="33">
        <f>'[1]вспомогат'!B46</f>
        <v>4648958</v>
      </c>
      <c r="C49" s="33">
        <f>'[1]вспомогат'!C46</f>
        <v>737557</v>
      </c>
      <c r="D49" s="38">
        <f>'[1]вспомогат'!D46</f>
        <v>181850</v>
      </c>
      <c r="E49" s="33">
        <f>'[1]вспомогат'!G46</f>
        <v>1088125.98</v>
      </c>
      <c r="F49" s="38">
        <f>'[1]вспомогат'!H46</f>
        <v>127076.94999999995</v>
      </c>
      <c r="G49" s="39">
        <f>'[1]вспомогат'!I46</f>
        <v>69.88009348364034</v>
      </c>
      <c r="H49" s="35">
        <f>'[1]вспомогат'!J46</f>
        <v>-54773.05000000005</v>
      </c>
      <c r="I49" s="36">
        <f>'[1]вспомогат'!K46</f>
        <v>147.53110335879126</v>
      </c>
      <c r="J49" s="37">
        <f>'[1]вспомогат'!L46</f>
        <v>350568.98</v>
      </c>
    </row>
    <row r="50" spans="1:10" ht="14.25" customHeight="1">
      <c r="A50" s="52" t="s">
        <v>52</v>
      </c>
      <c r="B50" s="33">
        <f>'[1]вспомогат'!B47</f>
        <v>6022670</v>
      </c>
      <c r="C50" s="33">
        <f>'[1]вспомогат'!C47</f>
        <v>939414</v>
      </c>
      <c r="D50" s="38">
        <f>'[1]вспомогат'!D47</f>
        <v>384596</v>
      </c>
      <c r="E50" s="33">
        <f>'[1]вспомогат'!G47</f>
        <v>932803.29</v>
      </c>
      <c r="F50" s="38">
        <f>'[1]вспомогат'!H47</f>
        <v>96836.55000000005</v>
      </c>
      <c r="G50" s="39">
        <f>'[1]вспомогат'!I47</f>
        <v>25.178772010109324</v>
      </c>
      <c r="H50" s="35">
        <f>'[1]вспомогат'!J47</f>
        <v>-287759.44999999995</v>
      </c>
      <c r="I50" s="36">
        <f>'[1]вспомогат'!K47</f>
        <v>99.29629428558655</v>
      </c>
      <c r="J50" s="37">
        <f>'[1]вспомогат'!L47</f>
        <v>-6610.709999999963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1391156</v>
      </c>
      <c r="D51" s="38">
        <f>'[1]вспомогат'!D48</f>
        <v>435232</v>
      </c>
      <c r="E51" s="33">
        <f>'[1]вспомогат'!G48</f>
        <v>1158038.48</v>
      </c>
      <c r="F51" s="38">
        <f>'[1]вспомогат'!H48</f>
        <v>85489.07000000007</v>
      </c>
      <c r="G51" s="39">
        <f>'[1]вспомогат'!I48</f>
        <v>19.642183938680994</v>
      </c>
      <c r="H51" s="35">
        <f>'[1]вспомогат'!J48</f>
        <v>-349742.92999999993</v>
      </c>
      <c r="I51" s="36">
        <f>'[1]вспомогат'!K48</f>
        <v>83.24289152330867</v>
      </c>
      <c r="J51" s="37">
        <f>'[1]вспомогат'!L48</f>
        <v>-233117.52000000002</v>
      </c>
    </row>
    <row r="52" spans="1:10" ht="14.25" customHeight="1">
      <c r="A52" s="52" t="s">
        <v>54</v>
      </c>
      <c r="B52" s="33">
        <f>'[1]вспомогат'!B49</f>
        <v>15854500</v>
      </c>
      <c r="C52" s="33">
        <f>'[1]вспомогат'!C49</f>
        <v>3021613</v>
      </c>
      <c r="D52" s="38">
        <f>'[1]вспомогат'!D49</f>
        <v>1006700</v>
      </c>
      <c r="E52" s="33">
        <f>'[1]вспомогат'!G49</f>
        <v>3022618.56</v>
      </c>
      <c r="F52" s="38">
        <f>'[1]вспомогат'!H49</f>
        <v>245768.47999999998</v>
      </c>
      <c r="G52" s="39">
        <f>'[1]вспомогат'!I49</f>
        <v>24.413279030495676</v>
      </c>
      <c r="H52" s="35">
        <f>'[1]вспомогат'!J49</f>
        <v>-760931.52</v>
      </c>
      <c r="I52" s="36">
        <f>'[1]вспомогат'!K49</f>
        <v>100.03327891427524</v>
      </c>
      <c r="J52" s="37">
        <f>'[1]вспомогат'!L49</f>
        <v>1005.5600000000559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1485750</v>
      </c>
      <c r="D53" s="38">
        <f>'[1]вспомогат'!D50</f>
        <v>487550</v>
      </c>
      <c r="E53" s="33">
        <f>'[1]вспомогат'!G50</f>
        <v>1210147.06</v>
      </c>
      <c r="F53" s="38">
        <f>'[1]вспомогат'!H50</f>
        <v>171837.01</v>
      </c>
      <c r="G53" s="39">
        <f>'[1]вспомогат'!I50</f>
        <v>35.245002563839606</v>
      </c>
      <c r="H53" s="35">
        <f>'[1]вспомогат'!J50</f>
        <v>-315712.99</v>
      </c>
      <c r="I53" s="36">
        <f>'[1]вспомогат'!K50</f>
        <v>81.45024802288407</v>
      </c>
      <c r="J53" s="37">
        <f>'[1]вспомогат'!L50</f>
        <v>-275602.93999999994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1654514</v>
      </c>
      <c r="D54" s="38">
        <f>'[1]вспомогат'!D51</f>
        <v>527828</v>
      </c>
      <c r="E54" s="33">
        <f>'[1]вспомогат'!G51</f>
        <v>1099929.78</v>
      </c>
      <c r="F54" s="38">
        <f>'[1]вспомогат'!H51</f>
        <v>162589.69000000006</v>
      </c>
      <c r="G54" s="39">
        <f>'[1]вспомогат'!I51</f>
        <v>30.803536379275076</v>
      </c>
      <c r="H54" s="35">
        <f>'[1]вспомогат'!J51</f>
        <v>-365238.30999999994</v>
      </c>
      <c r="I54" s="36">
        <f>'[1]вспомогат'!K51</f>
        <v>66.48053627832705</v>
      </c>
      <c r="J54" s="37">
        <f>'[1]вспомогат'!L51</f>
        <v>-554584.22</v>
      </c>
    </row>
    <row r="55" spans="1:10" ht="15" customHeight="1">
      <c r="A55" s="50" t="s">
        <v>57</v>
      </c>
      <c r="B55" s="41">
        <f>SUM(B39:B54)</f>
        <v>239952950</v>
      </c>
      <c r="C55" s="41">
        <f>SUM(C39:C54)</f>
        <v>50845353</v>
      </c>
      <c r="D55" s="41">
        <f>SUM(D39:D54)</f>
        <v>16966860</v>
      </c>
      <c r="E55" s="41">
        <f>SUM(E39:E54)</f>
        <v>43740171.99</v>
      </c>
      <c r="F55" s="41">
        <f>SUM(F39:F54)</f>
        <v>4725241.94</v>
      </c>
      <c r="G55" s="42">
        <f>F55/D55*100</f>
        <v>27.849831612920717</v>
      </c>
      <c r="H55" s="41">
        <f>SUM(H39:H54)</f>
        <v>-12241618.06</v>
      </c>
      <c r="I55" s="43">
        <f>E55/C55*100</f>
        <v>86.02589894498324</v>
      </c>
      <c r="J55" s="41">
        <f>SUM(J39:J54)</f>
        <v>-7105181.010000001</v>
      </c>
    </row>
    <row r="56" spans="1:10" ht="15.75" customHeight="1">
      <c r="A56" s="53" t="s">
        <v>58</v>
      </c>
      <c r="B56" s="54">
        <f>'[1]вспомогат'!B52</f>
        <v>8322346923</v>
      </c>
      <c r="C56" s="54">
        <f>'[1]вспомогат'!C52</f>
        <v>1904961868</v>
      </c>
      <c r="D56" s="54">
        <f>'[1]вспомогат'!D52</f>
        <v>691931971</v>
      </c>
      <c r="E56" s="54">
        <f>'[1]вспомогат'!G52</f>
        <v>1616258832.43</v>
      </c>
      <c r="F56" s="54">
        <f>'[1]вспомогат'!H52</f>
        <v>227586140.19000015</v>
      </c>
      <c r="G56" s="55">
        <f>'[1]вспомогат'!I52</f>
        <v>32.891404029370996</v>
      </c>
      <c r="H56" s="54">
        <f>'[1]вспомогат'!J52</f>
        <v>-452104212.75000006</v>
      </c>
      <c r="I56" s="55">
        <f>'[1]вспомогат'!K52</f>
        <v>84.84468164850426</v>
      </c>
      <c r="J56" s="54">
        <f>'[1]вспомогат'!L52</f>
        <v>-288703035.56999993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14.03.2017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2017-03-15T05:44:33Z</dcterms:created>
  <dcterms:modified xsi:type="dcterms:W3CDTF">2017-03-15T05:45:23Z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