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<sst xmlns="http://schemas.openxmlformats.org/spreadsheetml/2006/main" count="64" uniqueCount="59">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</sst>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85;&#1072;&#1076;&#1093;_17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17.03.2017</v>
          </cell>
        </row>
        <row r="6">
          <cell r="G6" t="str">
            <v>Фактично надійшло на 17.03.2017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308324127.33</v>
          </cell>
          <cell r="H10">
            <v>59817504.629999995</v>
          </cell>
          <cell r="I10">
            <v>29.6513283774257</v>
          </cell>
          <cell r="J10">
            <v>-141918835.37</v>
          </cell>
          <cell r="K10">
            <v>69.5114190298399</v>
          </cell>
          <cell r="L10">
            <v>-135234832.67000002</v>
          </cell>
        </row>
        <row r="11">
          <cell r="B11">
            <v>4015000000</v>
          </cell>
          <cell r="C11">
            <v>888950000</v>
          </cell>
          <cell r="D11">
            <v>293725000</v>
          </cell>
          <cell r="G11">
            <v>839662348.44</v>
          </cell>
          <cell r="H11">
            <v>157023525.1500001</v>
          </cell>
          <cell r="I11">
            <v>53.459366805685626</v>
          </cell>
          <cell r="J11">
            <v>-136701474.8499999</v>
          </cell>
          <cell r="K11">
            <v>94.45552038247371</v>
          </cell>
          <cell r="L11">
            <v>-49287651.55999994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68127908.61</v>
          </cell>
          <cell r="H12">
            <v>14320585.899999999</v>
          </cell>
          <cell r="I12">
            <v>75.82681282075163</v>
          </cell>
          <cell r="J12">
            <v>-4565327.1000000015</v>
          </cell>
          <cell r="K12">
            <v>115.92312978373063</v>
          </cell>
          <cell r="L12">
            <v>9358007.61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88281916.66</v>
          </cell>
          <cell r="H13">
            <v>16587069.86999999</v>
          </cell>
          <cell r="I13">
            <v>37.96458729392159</v>
          </cell>
          <cell r="J13">
            <v>-27103830.13000001</v>
          </cell>
          <cell r="K13">
            <v>78.17145516351628</v>
          </cell>
          <cell r="L13">
            <v>-24651783.340000004</v>
          </cell>
        </row>
        <row r="14">
          <cell r="B14">
            <v>456400000</v>
          </cell>
          <cell r="C14">
            <v>91402000</v>
          </cell>
          <cell r="D14">
            <v>28985000</v>
          </cell>
          <cell r="G14">
            <v>89275752.12</v>
          </cell>
          <cell r="H14">
            <v>21172290.950000003</v>
          </cell>
          <cell r="I14">
            <v>73.04568207693636</v>
          </cell>
          <cell r="J14">
            <v>-7812709.049999997</v>
          </cell>
          <cell r="K14">
            <v>97.67374031202819</v>
          </cell>
          <cell r="L14">
            <v>-2126247.879999995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13721483.06</v>
          </cell>
          <cell r="H15">
            <v>3085090.3600000013</v>
          </cell>
          <cell r="I15">
            <v>69.07795078480109</v>
          </cell>
          <cell r="J15">
            <v>-1381009.6399999987</v>
          </cell>
          <cell r="K15">
            <v>92.193202225298</v>
          </cell>
          <cell r="L15">
            <v>-1161916.9399999995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6670429.97</v>
          </cell>
          <cell r="H16">
            <v>1025841.2999999998</v>
          </cell>
          <cell r="I16">
            <v>55.99442043359267</v>
          </cell>
          <cell r="J16">
            <v>-806200.7000000002</v>
          </cell>
          <cell r="K16">
            <v>106.41911543815286</v>
          </cell>
          <cell r="L16">
            <v>402354.96999999974</v>
          </cell>
        </row>
        <row r="17">
          <cell r="B17">
            <v>175658506</v>
          </cell>
          <cell r="C17">
            <v>37518348</v>
          </cell>
          <cell r="D17">
            <v>12669538</v>
          </cell>
          <cell r="G17">
            <v>42635655.75</v>
          </cell>
          <cell r="H17">
            <v>10046104.239999998</v>
          </cell>
          <cell r="I17">
            <v>79.29337470711243</v>
          </cell>
          <cell r="J17">
            <v>-2623433.7600000016</v>
          </cell>
          <cell r="K17">
            <v>113.63948047499319</v>
          </cell>
          <cell r="L17">
            <v>5117307.75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4903251.05</v>
          </cell>
          <cell r="H18">
            <v>861276.6999999997</v>
          </cell>
          <cell r="I18">
            <v>71.21950473279765</v>
          </cell>
          <cell r="J18">
            <v>-348050.3000000003</v>
          </cell>
          <cell r="K18">
            <v>161.51052037454818</v>
          </cell>
          <cell r="L18">
            <v>1867380.0499999998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3275585.69</v>
          </cell>
          <cell r="H19">
            <v>514219.31000000006</v>
          </cell>
          <cell r="I19">
            <v>75.91611304019182</v>
          </cell>
          <cell r="J19">
            <v>-163132.68999999994</v>
          </cell>
          <cell r="K19">
            <v>159.01055786949388</v>
          </cell>
          <cell r="L19">
            <v>1215605.69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22022069.25</v>
          </cell>
          <cell r="H20">
            <v>4924738.77</v>
          </cell>
          <cell r="I20">
            <v>76.15712814406444</v>
          </cell>
          <cell r="J20">
            <v>-1541811.2300000004</v>
          </cell>
          <cell r="K20">
            <v>117.14370091012422</v>
          </cell>
          <cell r="L20">
            <v>3222877.25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17357790.21</v>
          </cell>
          <cell r="H21">
            <v>3326587.3500000015</v>
          </cell>
          <cell r="I21">
            <v>59.97460363534094</v>
          </cell>
          <cell r="J21">
            <v>-2220072.6499999985</v>
          </cell>
          <cell r="K21">
            <v>108.45859965621246</v>
          </cell>
          <cell r="L21">
            <v>1353720.210000001</v>
          </cell>
        </row>
        <row r="22">
          <cell r="B22">
            <v>77546176</v>
          </cell>
          <cell r="C22">
            <v>15609225</v>
          </cell>
          <cell r="D22">
            <v>5637099</v>
          </cell>
          <cell r="G22">
            <v>18090406.2</v>
          </cell>
          <cell r="H22">
            <v>4607204.6499999985</v>
          </cell>
          <cell r="I22">
            <v>81.73006452432357</v>
          </cell>
          <cell r="J22">
            <v>-1029894.3500000015</v>
          </cell>
          <cell r="K22">
            <v>115.89560788572142</v>
          </cell>
          <cell r="L22">
            <v>2481181.1999999993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12142184.05</v>
          </cell>
          <cell r="H23">
            <v>2716252.1100000013</v>
          </cell>
          <cell r="I23">
            <v>72.6764001015663</v>
          </cell>
          <cell r="J23">
            <v>-1021208.8899999987</v>
          </cell>
          <cell r="K23">
            <v>115.08376335072738</v>
          </cell>
          <cell r="L23">
            <v>1591448.0500000007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6967030.97</v>
          </cell>
          <cell r="H24">
            <v>1495740.5499999998</v>
          </cell>
          <cell r="I24">
            <v>82.0098840148389</v>
          </cell>
          <cell r="J24">
            <v>-328113.4500000002</v>
          </cell>
          <cell r="K24">
            <v>121.01092515194037</v>
          </cell>
          <cell r="L24">
            <v>1209673.9699999997</v>
          </cell>
        </row>
        <row r="25">
          <cell r="B25">
            <v>108458703</v>
          </cell>
          <cell r="C25">
            <v>20309615</v>
          </cell>
          <cell r="D25">
            <v>7245505</v>
          </cell>
          <cell r="G25">
            <v>19553743.51</v>
          </cell>
          <cell r="H25">
            <v>4509942.4700000025</v>
          </cell>
          <cell r="I25">
            <v>62.24469474522484</v>
          </cell>
          <cell r="J25">
            <v>-2735562.5299999975</v>
          </cell>
          <cell r="K25">
            <v>96.27825790887717</v>
          </cell>
          <cell r="L25">
            <v>-755871.4899999984</v>
          </cell>
        </row>
        <row r="26">
          <cell r="B26">
            <v>60381765</v>
          </cell>
          <cell r="C26">
            <v>10145188</v>
          </cell>
          <cell r="D26">
            <v>3159500</v>
          </cell>
          <cell r="G26">
            <v>10839608.37</v>
          </cell>
          <cell r="H26">
            <v>2434402.9399999995</v>
          </cell>
          <cell r="I26">
            <v>77.05025921823072</v>
          </cell>
          <cell r="J26">
            <v>-725097.0600000005</v>
          </cell>
          <cell r="K26">
            <v>106.8448250540059</v>
          </cell>
          <cell r="L26">
            <v>694420.3699999992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9545332.42</v>
          </cell>
          <cell r="H27">
            <v>1603887.6799999997</v>
          </cell>
          <cell r="I27">
            <v>77.69260444428943</v>
          </cell>
          <cell r="J27">
            <v>-460514.3200000003</v>
          </cell>
          <cell r="K27">
            <v>134.20011950354012</v>
          </cell>
          <cell r="L27">
            <v>2432572.42</v>
          </cell>
        </row>
        <row r="28">
          <cell r="B28">
            <v>49799290</v>
          </cell>
          <cell r="C28">
            <v>10796504</v>
          </cell>
          <cell r="D28">
            <v>3517720</v>
          </cell>
          <cell r="G28">
            <v>11339796.57</v>
          </cell>
          <cell r="H28">
            <v>2225895.3200000003</v>
          </cell>
          <cell r="I28">
            <v>63.276648510967334</v>
          </cell>
          <cell r="J28">
            <v>-1291824.6799999997</v>
          </cell>
          <cell r="K28">
            <v>105.03211567374031</v>
          </cell>
          <cell r="L28">
            <v>543292.5700000003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29012516.99</v>
          </cell>
          <cell r="H29">
            <v>5104316.91</v>
          </cell>
          <cell r="I29">
            <v>65.73566130103454</v>
          </cell>
          <cell r="J29">
            <v>-2660596.09</v>
          </cell>
          <cell r="K29">
            <v>124.25876606802493</v>
          </cell>
          <cell r="L29">
            <v>5664049.989999998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11143357.63</v>
          </cell>
          <cell r="H30">
            <v>2618034.040000001</v>
          </cell>
          <cell r="I30">
            <v>96.45007336815269</v>
          </cell>
          <cell r="J30">
            <v>-96358.95999999903</v>
          </cell>
          <cell r="K30">
            <v>136.66023588249288</v>
          </cell>
          <cell r="L30">
            <v>2989297.630000001</v>
          </cell>
        </row>
        <row r="31">
          <cell r="B31">
            <v>50236783</v>
          </cell>
          <cell r="C31">
            <v>9827058</v>
          </cell>
          <cell r="D31">
            <v>2704087</v>
          </cell>
          <cell r="G31">
            <v>5097654.26</v>
          </cell>
          <cell r="H31">
            <v>1200311.3499999996</v>
          </cell>
          <cell r="I31">
            <v>44.388784458488196</v>
          </cell>
          <cell r="J31">
            <v>-1503775.6500000004</v>
          </cell>
          <cell r="K31">
            <v>51.873655981271305</v>
          </cell>
          <cell r="L31">
            <v>-4729403.74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5326273.52</v>
          </cell>
          <cell r="H32">
            <v>1086926.2799999993</v>
          </cell>
          <cell r="I32">
            <v>64.68359305725984</v>
          </cell>
          <cell r="J32">
            <v>-593447.7200000007</v>
          </cell>
          <cell r="K32">
            <v>111.56137309372538</v>
          </cell>
          <cell r="L32">
            <v>551974.5199999996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8634174.29</v>
          </cell>
          <cell r="H33">
            <v>1685649.339999999</v>
          </cell>
          <cell r="I33">
            <v>58.40175740628393</v>
          </cell>
          <cell r="J33">
            <v>-1200649.660000001</v>
          </cell>
          <cell r="K33">
            <v>110.21198324975057</v>
          </cell>
          <cell r="L33">
            <v>800022.2899999991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8258671.54</v>
          </cell>
          <cell r="H34">
            <v>1469729.8899999997</v>
          </cell>
          <cell r="I34">
            <v>61.28419786341536</v>
          </cell>
          <cell r="J34">
            <v>-928490.1100000003</v>
          </cell>
          <cell r="K34">
            <v>117.51783385200332</v>
          </cell>
          <cell r="L34">
            <v>1231081.54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19139629.09</v>
          </cell>
          <cell r="H35">
            <v>4227807.300000001</v>
          </cell>
          <cell r="I35">
            <v>54.61886746724593</v>
          </cell>
          <cell r="J35">
            <v>-3512754.6999999993</v>
          </cell>
          <cell r="K35">
            <v>102.4276031256972</v>
          </cell>
          <cell r="L35">
            <v>453622.08999999985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2227515.78</v>
          </cell>
          <cell r="H36">
            <v>195411.1299999999</v>
          </cell>
          <cell r="I36">
            <v>22.4910633615664</v>
          </cell>
          <cell r="J36">
            <v>-673427.8700000001</v>
          </cell>
          <cell r="K36">
            <v>81.15257997798786</v>
          </cell>
          <cell r="L36">
            <v>-517333.2200000002</v>
          </cell>
        </row>
        <row r="37">
          <cell r="B37">
            <v>31392357</v>
          </cell>
          <cell r="C37">
            <v>7248194</v>
          </cell>
          <cell r="D37">
            <v>2476572</v>
          </cell>
          <cell r="G37">
            <v>6426661.22</v>
          </cell>
          <cell r="H37">
            <v>1489204.96</v>
          </cell>
          <cell r="I37">
            <v>60.131704630432715</v>
          </cell>
          <cell r="J37">
            <v>-987367.04</v>
          </cell>
          <cell r="K37">
            <v>88.66568996359645</v>
          </cell>
          <cell r="L37">
            <v>-821532.7800000003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2864237.23</v>
          </cell>
          <cell r="H38">
            <v>647754.6800000002</v>
          </cell>
          <cell r="I38">
            <v>81.55264025945577</v>
          </cell>
          <cell r="J38">
            <v>-146523.31999999983</v>
          </cell>
          <cell r="K38">
            <v>102.3880912922995</v>
          </cell>
          <cell r="L38">
            <v>66805.22999999998</v>
          </cell>
        </row>
        <row r="39">
          <cell r="B39">
            <v>13597300</v>
          </cell>
          <cell r="C39">
            <v>4329584</v>
          </cell>
          <cell r="D39">
            <v>1513271</v>
          </cell>
          <cell r="G39">
            <v>2299095.68</v>
          </cell>
          <cell r="H39">
            <v>663924.8600000001</v>
          </cell>
          <cell r="I39">
            <v>43.873493908229264</v>
          </cell>
          <cell r="J39">
            <v>-849346.1399999999</v>
          </cell>
          <cell r="K39">
            <v>53.1019996378405</v>
          </cell>
          <cell r="L39">
            <v>-2030488.3199999998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3309152.52</v>
          </cell>
          <cell r="H40">
            <v>250676.7200000002</v>
          </cell>
          <cell r="I40">
            <v>40.20560492841073</v>
          </cell>
          <cell r="J40">
            <v>-372810.2799999998</v>
          </cell>
          <cell r="K40">
            <v>239.86875021745936</v>
          </cell>
          <cell r="L40">
            <v>1929584.52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2678111.11</v>
          </cell>
          <cell r="H41">
            <v>327202.45999999996</v>
          </cell>
          <cell r="I41">
            <v>47.3041000433714</v>
          </cell>
          <cell r="J41">
            <v>-364497.54000000004</v>
          </cell>
          <cell r="K41">
            <v>130.45502021530518</v>
          </cell>
          <cell r="L41">
            <v>625211.1099999999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5477193.96</v>
          </cell>
          <cell r="H42">
            <v>1581508.77</v>
          </cell>
          <cell r="I42">
            <v>96.89845600534271</v>
          </cell>
          <cell r="J42">
            <v>-50621.22999999998</v>
          </cell>
          <cell r="K42">
            <v>104.39214759463431</v>
          </cell>
          <cell r="L42">
            <v>230444.95999999996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7753223.03</v>
          </cell>
          <cell r="H43">
            <v>1843738.3200000003</v>
          </cell>
          <cell r="I43">
            <v>70.08847530988331</v>
          </cell>
          <cell r="J43">
            <v>-786848.6799999997</v>
          </cell>
          <cell r="K43">
            <v>103.09444684898155</v>
          </cell>
          <cell r="L43">
            <v>232718.03000000026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3446357.35</v>
          </cell>
          <cell r="H44">
            <v>896005.5100000002</v>
          </cell>
          <cell r="I44">
            <v>57.645029111847414</v>
          </cell>
          <cell r="J44">
            <v>-658344.4899999998</v>
          </cell>
          <cell r="K44">
            <v>78.14054202962957</v>
          </cell>
          <cell r="L44">
            <v>-964102.6499999999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3367026.32</v>
          </cell>
          <cell r="H45">
            <v>560282.1399999997</v>
          </cell>
          <cell r="I45">
            <v>48.388200951731136</v>
          </cell>
          <cell r="J45">
            <v>-597607.8600000003</v>
          </cell>
          <cell r="K45">
            <v>86.66493492587593</v>
          </cell>
          <cell r="L45">
            <v>-518081.68000000017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1165592.57</v>
          </cell>
          <cell r="H46">
            <v>204543.54000000004</v>
          </cell>
          <cell r="I46">
            <v>112.47926312895244</v>
          </cell>
          <cell r="J46">
            <v>22693.540000000037</v>
          </cell>
          <cell r="K46">
            <v>158.03423599803133</v>
          </cell>
          <cell r="L46">
            <v>428035.57000000007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1016977.21</v>
          </cell>
          <cell r="H47">
            <v>181010.46999999997</v>
          </cell>
          <cell r="I47">
            <v>47.06509428075174</v>
          </cell>
          <cell r="J47">
            <v>-203585.53000000003</v>
          </cell>
          <cell r="K47">
            <v>108.2565524891049</v>
          </cell>
          <cell r="L47">
            <v>77563.20999999996</v>
          </cell>
        </row>
        <row r="48">
          <cell r="B48">
            <v>7730000</v>
          </cell>
          <cell r="C48">
            <v>1391156</v>
          </cell>
          <cell r="D48">
            <v>435232</v>
          </cell>
          <cell r="G48">
            <v>1172250.55</v>
          </cell>
          <cell r="H48">
            <v>99701.14000000013</v>
          </cell>
          <cell r="I48">
            <v>22.907584920226483</v>
          </cell>
          <cell r="J48">
            <v>-335530.85999999987</v>
          </cell>
          <cell r="K48">
            <v>84.2644929828143</v>
          </cell>
          <cell r="L48">
            <v>-218905.44999999995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3562330.17</v>
          </cell>
          <cell r="H49">
            <v>785480.0899999999</v>
          </cell>
          <cell r="I49">
            <v>78.02523989271877</v>
          </cell>
          <cell r="J49">
            <v>-221219.91000000015</v>
          </cell>
          <cell r="K49">
            <v>117.89498423524125</v>
          </cell>
          <cell r="L49">
            <v>540717.1699999999</v>
          </cell>
        </row>
        <row r="50">
          <cell r="B50">
            <v>7250200</v>
          </cell>
          <cell r="C50">
            <v>1485750</v>
          </cell>
          <cell r="D50">
            <v>487550</v>
          </cell>
          <cell r="G50">
            <v>1381554.56</v>
          </cell>
          <cell r="H50">
            <v>343244.51</v>
          </cell>
          <cell r="I50">
            <v>70.4019095477387</v>
          </cell>
          <cell r="J50">
            <v>-144305.49</v>
          </cell>
          <cell r="K50">
            <v>92.98701396601044</v>
          </cell>
          <cell r="L50">
            <v>-104195.43999999994</v>
          </cell>
        </row>
        <row r="51">
          <cell r="B51">
            <v>5192100</v>
          </cell>
          <cell r="C51">
            <v>1312214</v>
          </cell>
          <cell r="D51">
            <v>185528</v>
          </cell>
          <cell r="G51">
            <v>1142082.84</v>
          </cell>
          <cell r="H51">
            <v>204742.75000000012</v>
          </cell>
          <cell r="I51">
            <v>110.35679250571349</v>
          </cell>
          <cell r="J51">
            <v>19214.750000000116</v>
          </cell>
          <cell r="K51">
            <v>87.03480072610108</v>
          </cell>
          <cell r="L51">
            <v>-170131.15999999992</v>
          </cell>
        </row>
        <row r="52">
          <cell r="B52">
            <v>8322346923</v>
          </cell>
          <cell r="C52">
            <v>1904619568</v>
          </cell>
          <cell r="D52">
            <v>691589671</v>
          </cell>
          <cell r="G52">
            <v>1728638059.6499994</v>
          </cell>
          <cell r="H52">
            <v>339965367.4100001</v>
          </cell>
          <cell r="I52">
            <v>49.15709150462429</v>
          </cell>
          <cell r="J52">
            <v>-345274175.63999987</v>
          </cell>
          <cell r="K52">
            <v>90.76028035694314</v>
          </cell>
          <cell r="L52">
            <v>-175981508.35000062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44" sqref="O44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17.03.2017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1507405100</v>
      </c>
      <c r="C10" s="32">
        <f>'[5]вспомогат'!C10</f>
        <v>443558960</v>
      </c>
      <c r="D10" s="32">
        <f>'[5]вспомогат'!D10</f>
        <v>201736340</v>
      </c>
      <c r="E10" s="32">
        <f>'[5]вспомогат'!G10</f>
        <v>308324127.33</v>
      </c>
      <c r="F10" s="32">
        <f>'[5]вспомогат'!H10</f>
        <v>59817504.629999995</v>
      </c>
      <c r="G10" s="33">
        <f>'[5]вспомогат'!I10</f>
        <v>29.6513283774257</v>
      </c>
      <c r="H10" s="34">
        <f>'[5]вспомогат'!J10</f>
        <v>-141918835.37</v>
      </c>
      <c r="I10" s="35">
        <f>'[5]вспомогат'!K10</f>
        <v>69.5114190298399</v>
      </c>
      <c r="J10" s="36">
        <f>'[5]вспомогат'!L10</f>
        <v>-135234832.67000002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4015000000</v>
      </c>
      <c r="C12" s="32">
        <f>'[5]вспомогат'!C11</f>
        <v>888950000</v>
      </c>
      <c r="D12" s="37">
        <f>'[5]вспомогат'!D11</f>
        <v>293725000</v>
      </c>
      <c r="E12" s="32">
        <f>'[5]вспомогат'!G11</f>
        <v>839662348.44</v>
      </c>
      <c r="F12" s="37">
        <f>'[5]вспомогат'!H11</f>
        <v>157023525.1500001</v>
      </c>
      <c r="G12" s="38">
        <f>'[5]вспомогат'!I11</f>
        <v>53.459366805685626</v>
      </c>
      <c r="H12" s="34">
        <f>'[5]вспомогат'!J11</f>
        <v>-136701474.8499999</v>
      </c>
      <c r="I12" s="35">
        <f>'[5]вспомогат'!K11</f>
        <v>94.45552038247371</v>
      </c>
      <c r="J12" s="36">
        <f>'[5]вспомогат'!L11</f>
        <v>-49287651.55999994</v>
      </c>
    </row>
    <row r="13" spans="1:10" ht="12.75">
      <c r="A13" s="31" t="s">
        <v>15</v>
      </c>
      <c r="B13" s="32">
        <f>'[5]вспомогат'!B12</f>
        <v>292472880</v>
      </c>
      <c r="C13" s="32">
        <f>'[5]вспомогат'!C12</f>
        <v>58769901</v>
      </c>
      <c r="D13" s="37">
        <f>'[5]вспомогат'!D12</f>
        <v>18885913</v>
      </c>
      <c r="E13" s="32">
        <f>'[5]вспомогат'!G12</f>
        <v>68127908.61</v>
      </c>
      <c r="F13" s="37">
        <f>'[5]вспомогат'!H12</f>
        <v>14320585.899999999</v>
      </c>
      <c r="G13" s="38">
        <f>'[5]вспомогат'!I12</f>
        <v>75.82681282075163</v>
      </c>
      <c r="H13" s="34">
        <f>'[5]вспомогат'!J12</f>
        <v>-4565327.1000000015</v>
      </c>
      <c r="I13" s="35">
        <f>'[5]вспомогат'!K12</f>
        <v>115.92312978373063</v>
      </c>
      <c r="J13" s="36">
        <f>'[5]вспомогат'!L12</f>
        <v>9358007.61</v>
      </c>
    </row>
    <row r="14" spans="1:10" ht="12.75">
      <c r="A14" s="31" t="s">
        <v>16</v>
      </c>
      <c r="B14" s="32">
        <f>'[5]вспомогат'!B13</f>
        <v>433085513</v>
      </c>
      <c r="C14" s="32">
        <f>'[5]вспомогат'!C13</f>
        <v>112933700</v>
      </c>
      <c r="D14" s="37">
        <f>'[5]вспомогат'!D13</f>
        <v>43690900</v>
      </c>
      <c r="E14" s="32">
        <f>'[5]вспомогат'!G13</f>
        <v>88281916.66</v>
      </c>
      <c r="F14" s="37">
        <f>'[5]вспомогат'!H13</f>
        <v>16587069.86999999</v>
      </c>
      <c r="G14" s="38">
        <f>'[5]вспомогат'!I13</f>
        <v>37.96458729392159</v>
      </c>
      <c r="H14" s="34">
        <f>'[5]вспомогат'!J13</f>
        <v>-27103830.13000001</v>
      </c>
      <c r="I14" s="35">
        <f>'[5]вспомогат'!K13</f>
        <v>78.17145516351628</v>
      </c>
      <c r="J14" s="36">
        <f>'[5]вспомогат'!L13</f>
        <v>-24651783.340000004</v>
      </c>
    </row>
    <row r="15" spans="1:10" ht="12.75">
      <c r="A15" s="31" t="s">
        <v>17</v>
      </c>
      <c r="B15" s="32">
        <f>'[5]вспомогат'!B14</f>
        <v>456400000</v>
      </c>
      <c r="C15" s="32">
        <f>'[5]вспомогат'!C14</f>
        <v>91402000</v>
      </c>
      <c r="D15" s="37">
        <f>'[5]вспомогат'!D14</f>
        <v>28985000</v>
      </c>
      <c r="E15" s="32">
        <f>'[5]вспомогат'!G14</f>
        <v>89275752.12</v>
      </c>
      <c r="F15" s="37">
        <f>'[5]вспомогат'!H14</f>
        <v>21172290.950000003</v>
      </c>
      <c r="G15" s="38">
        <f>'[5]вспомогат'!I14</f>
        <v>73.04568207693636</v>
      </c>
      <c r="H15" s="34">
        <f>'[5]вспомогат'!J14</f>
        <v>-7812709.049999997</v>
      </c>
      <c r="I15" s="35">
        <f>'[5]вспомогат'!K14</f>
        <v>97.67374031202819</v>
      </c>
      <c r="J15" s="36">
        <f>'[5]вспомогат'!L14</f>
        <v>-2126247.879999995</v>
      </c>
    </row>
    <row r="16" spans="1:10" ht="12.75">
      <c r="A16" s="31" t="s">
        <v>18</v>
      </c>
      <c r="B16" s="32">
        <f>'[5]вспомогат'!B15</f>
        <v>60802600</v>
      </c>
      <c r="C16" s="32">
        <f>'[5]вспомогат'!C15</f>
        <v>14883400</v>
      </c>
      <c r="D16" s="37">
        <f>'[5]вспомогат'!D15</f>
        <v>4466100</v>
      </c>
      <c r="E16" s="32">
        <f>'[5]вспомогат'!G15</f>
        <v>13721483.06</v>
      </c>
      <c r="F16" s="37">
        <f>'[5]вспомогат'!H15</f>
        <v>3085090.3600000013</v>
      </c>
      <c r="G16" s="38">
        <f>'[5]вспомогат'!I15</f>
        <v>69.07795078480109</v>
      </c>
      <c r="H16" s="34">
        <f>'[5]вспомогат'!J15</f>
        <v>-1381009.6399999987</v>
      </c>
      <c r="I16" s="35">
        <f>'[5]вспомогат'!K15</f>
        <v>92.193202225298</v>
      </c>
      <c r="J16" s="36">
        <f>'[5]вспомогат'!L15</f>
        <v>-1161916.9399999995</v>
      </c>
    </row>
    <row r="17" spans="1:10" ht="18" customHeight="1">
      <c r="A17" s="39" t="s">
        <v>19</v>
      </c>
      <c r="B17" s="40">
        <f>SUM(B12:B16)</f>
        <v>5257760993</v>
      </c>
      <c r="C17" s="40">
        <f>SUM(C12:C16)</f>
        <v>1166939001</v>
      </c>
      <c r="D17" s="40">
        <f>SUM(D12:D16)</f>
        <v>389752913</v>
      </c>
      <c r="E17" s="40">
        <f>SUM(E12:E16)</f>
        <v>1099069408.8899999</v>
      </c>
      <c r="F17" s="40">
        <f>SUM(F12:F16)</f>
        <v>212188562.23000008</v>
      </c>
      <c r="G17" s="41">
        <f>F17/D17*100</f>
        <v>54.44181560998367</v>
      </c>
      <c r="H17" s="40">
        <f>SUM(H12:H16)</f>
        <v>-177564350.76999992</v>
      </c>
      <c r="I17" s="42">
        <f>E17/C17*100</f>
        <v>94.18396402452572</v>
      </c>
      <c r="J17" s="40">
        <f>SUM(J12:J16)</f>
        <v>-67869592.10999994</v>
      </c>
    </row>
    <row r="18" spans="1:10" ht="20.25" customHeight="1">
      <c r="A18" s="31" t="s">
        <v>20</v>
      </c>
      <c r="B18" s="43">
        <f>'[5]вспомогат'!B16</f>
        <v>34448830</v>
      </c>
      <c r="C18" s="43">
        <f>'[5]вспомогат'!C16</f>
        <v>6268075</v>
      </c>
      <c r="D18" s="44">
        <f>'[5]вспомогат'!D16</f>
        <v>1832042</v>
      </c>
      <c r="E18" s="43">
        <f>'[5]вспомогат'!G16</f>
        <v>6670429.97</v>
      </c>
      <c r="F18" s="44">
        <f>'[5]вспомогат'!H16</f>
        <v>1025841.2999999998</v>
      </c>
      <c r="G18" s="45">
        <f>'[5]вспомогат'!I16</f>
        <v>55.99442043359267</v>
      </c>
      <c r="H18" s="46">
        <f>'[5]вспомогат'!J16</f>
        <v>-806200.7000000002</v>
      </c>
      <c r="I18" s="47">
        <f>'[5]вспомогат'!K16</f>
        <v>106.41911543815286</v>
      </c>
      <c r="J18" s="48">
        <f>'[5]вспомогат'!L16</f>
        <v>402354.96999999974</v>
      </c>
    </row>
    <row r="19" spans="1:10" ht="12.75">
      <c r="A19" s="31" t="s">
        <v>21</v>
      </c>
      <c r="B19" s="32">
        <f>'[5]вспомогат'!B17</f>
        <v>175658506</v>
      </c>
      <c r="C19" s="32">
        <f>'[5]вспомогат'!C17</f>
        <v>37518348</v>
      </c>
      <c r="D19" s="37">
        <f>'[5]вспомогат'!D17</f>
        <v>12669538</v>
      </c>
      <c r="E19" s="32">
        <f>'[5]вспомогат'!G17</f>
        <v>42635655.75</v>
      </c>
      <c r="F19" s="37">
        <f>'[5]вспомогат'!H17</f>
        <v>10046104.239999998</v>
      </c>
      <c r="G19" s="38">
        <f>'[5]вспомогат'!I17</f>
        <v>79.29337470711243</v>
      </c>
      <c r="H19" s="34">
        <f>'[5]вспомогат'!J17</f>
        <v>-2623433.7600000016</v>
      </c>
      <c r="I19" s="35">
        <f>'[5]вспомогат'!K17</f>
        <v>113.63948047499319</v>
      </c>
      <c r="J19" s="36">
        <f>'[5]вспомогат'!L17</f>
        <v>5117307.75</v>
      </c>
    </row>
    <row r="20" spans="1:10" ht="12.75">
      <c r="A20" s="31" t="s">
        <v>22</v>
      </c>
      <c r="B20" s="32">
        <f>'[5]вспомогат'!B18</f>
        <v>21703958</v>
      </c>
      <c r="C20" s="32">
        <f>'[5]вспомогат'!C18</f>
        <v>3035871</v>
      </c>
      <c r="D20" s="37">
        <f>'[5]вспомогат'!D18</f>
        <v>1209327</v>
      </c>
      <c r="E20" s="32">
        <f>'[5]вспомогат'!G18</f>
        <v>4903251.05</v>
      </c>
      <c r="F20" s="37">
        <f>'[5]вспомогат'!H18</f>
        <v>861276.6999999997</v>
      </c>
      <c r="G20" s="38">
        <f>'[5]вспомогат'!I18</f>
        <v>71.21950473279765</v>
      </c>
      <c r="H20" s="34">
        <f>'[5]вспомогат'!J18</f>
        <v>-348050.3000000003</v>
      </c>
      <c r="I20" s="35">
        <f>'[5]вспомогат'!K18</f>
        <v>161.51052037454818</v>
      </c>
      <c r="J20" s="36">
        <f>'[5]вспомогат'!L18</f>
        <v>1867380.0499999998</v>
      </c>
    </row>
    <row r="21" spans="1:10" ht="12.75">
      <c r="A21" s="31" t="s">
        <v>23</v>
      </c>
      <c r="B21" s="32">
        <f>'[5]вспомогат'!B19</f>
        <v>17978607</v>
      </c>
      <c r="C21" s="32">
        <f>'[5]вспомогат'!C19</f>
        <v>2059980</v>
      </c>
      <c r="D21" s="37">
        <f>'[5]вспомогат'!D19</f>
        <v>677352</v>
      </c>
      <c r="E21" s="32">
        <f>'[5]вспомогат'!G19</f>
        <v>3275585.69</v>
      </c>
      <c r="F21" s="37">
        <f>'[5]вспомогат'!H19</f>
        <v>514219.31000000006</v>
      </c>
      <c r="G21" s="38">
        <f>'[5]вспомогат'!I19</f>
        <v>75.91611304019182</v>
      </c>
      <c r="H21" s="34">
        <f>'[5]вспомогат'!J19</f>
        <v>-163132.68999999994</v>
      </c>
      <c r="I21" s="35">
        <f>'[5]вспомогат'!K19</f>
        <v>159.01055786949388</v>
      </c>
      <c r="J21" s="36">
        <f>'[5]вспомогат'!L19</f>
        <v>1215605.69</v>
      </c>
    </row>
    <row r="22" spans="1:10" ht="12.75">
      <c r="A22" s="31" t="s">
        <v>24</v>
      </c>
      <c r="B22" s="32">
        <f>'[5]вспомогат'!B20</f>
        <v>110897637</v>
      </c>
      <c r="C22" s="32">
        <f>'[5]вспомогат'!C20</f>
        <v>18799192</v>
      </c>
      <c r="D22" s="37">
        <f>'[5]вспомогат'!D20</f>
        <v>6466550</v>
      </c>
      <c r="E22" s="32">
        <f>'[5]вспомогат'!G20</f>
        <v>22022069.25</v>
      </c>
      <c r="F22" s="37">
        <f>'[5]вспомогат'!H20</f>
        <v>4924738.77</v>
      </c>
      <c r="G22" s="38">
        <f>'[5]вспомогат'!I20</f>
        <v>76.15712814406444</v>
      </c>
      <c r="H22" s="34">
        <f>'[5]вспомогат'!J20</f>
        <v>-1541811.2300000004</v>
      </c>
      <c r="I22" s="35">
        <f>'[5]вспомогат'!K20</f>
        <v>117.14370091012422</v>
      </c>
      <c r="J22" s="36">
        <f>'[5]вспомогат'!L20</f>
        <v>3222877.25</v>
      </c>
    </row>
    <row r="23" spans="1:10" ht="12.75">
      <c r="A23" s="31" t="s">
        <v>25</v>
      </c>
      <c r="B23" s="32">
        <f>'[5]вспомогат'!B21</f>
        <v>85236200</v>
      </c>
      <c r="C23" s="32">
        <f>'[5]вспомогат'!C21</f>
        <v>16004070</v>
      </c>
      <c r="D23" s="37">
        <f>'[5]вспомогат'!D21</f>
        <v>5546660</v>
      </c>
      <c r="E23" s="32">
        <f>'[5]вспомогат'!G21</f>
        <v>17357790.21</v>
      </c>
      <c r="F23" s="37">
        <f>'[5]вспомогат'!H21</f>
        <v>3326587.3500000015</v>
      </c>
      <c r="G23" s="38">
        <f>'[5]вспомогат'!I21</f>
        <v>59.97460363534094</v>
      </c>
      <c r="H23" s="34">
        <f>'[5]вспомогат'!J21</f>
        <v>-2220072.6499999985</v>
      </c>
      <c r="I23" s="35">
        <f>'[5]вспомогат'!K21</f>
        <v>108.45859965621246</v>
      </c>
      <c r="J23" s="36">
        <f>'[5]вспомогат'!L21</f>
        <v>1353720.210000001</v>
      </c>
    </row>
    <row r="24" spans="1:10" ht="12.75">
      <c r="A24" s="31" t="s">
        <v>26</v>
      </c>
      <c r="B24" s="32">
        <f>'[5]вспомогат'!B22</f>
        <v>77546176</v>
      </c>
      <c r="C24" s="32">
        <f>'[5]вспомогат'!C22</f>
        <v>15609225</v>
      </c>
      <c r="D24" s="37">
        <f>'[5]вспомогат'!D22</f>
        <v>5637099</v>
      </c>
      <c r="E24" s="32">
        <f>'[5]вспомогат'!G22</f>
        <v>18090406.2</v>
      </c>
      <c r="F24" s="37">
        <f>'[5]вспомогат'!H22</f>
        <v>4607204.6499999985</v>
      </c>
      <c r="G24" s="38">
        <f>'[5]вспомогат'!I22</f>
        <v>81.73006452432357</v>
      </c>
      <c r="H24" s="34">
        <f>'[5]вспомогат'!J22</f>
        <v>-1029894.3500000015</v>
      </c>
      <c r="I24" s="35">
        <f>'[5]вспомогат'!K22</f>
        <v>115.89560788572142</v>
      </c>
      <c r="J24" s="36">
        <f>'[5]вспомогат'!L22</f>
        <v>2481181.1999999993</v>
      </c>
    </row>
    <row r="25" spans="1:10" ht="12.75">
      <c r="A25" s="31" t="s">
        <v>27</v>
      </c>
      <c r="B25" s="32">
        <f>'[5]вспомогат'!B23</f>
        <v>60706100</v>
      </c>
      <c r="C25" s="32">
        <f>'[5]вспомогат'!C23</f>
        <v>10550736</v>
      </c>
      <c r="D25" s="37">
        <f>'[5]вспомогат'!D23</f>
        <v>3737461</v>
      </c>
      <c r="E25" s="32">
        <f>'[5]вспомогат'!G23</f>
        <v>12142184.05</v>
      </c>
      <c r="F25" s="37">
        <f>'[5]вспомогат'!H23</f>
        <v>2716252.1100000013</v>
      </c>
      <c r="G25" s="38">
        <f>'[5]вспомогат'!I23</f>
        <v>72.6764001015663</v>
      </c>
      <c r="H25" s="34">
        <f>'[5]вспомогат'!J23</f>
        <v>-1021208.8899999987</v>
      </c>
      <c r="I25" s="35">
        <f>'[5]вспомогат'!K23</f>
        <v>115.08376335072738</v>
      </c>
      <c r="J25" s="36">
        <f>'[5]вспомогат'!L23</f>
        <v>1591448.0500000007</v>
      </c>
    </row>
    <row r="26" spans="1:10" ht="12.75">
      <c r="A26" s="49" t="s">
        <v>28</v>
      </c>
      <c r="B26" s="32">
        <f>'[5]вспомогат'!B24</f>
        <v>35055064</v>
      </c>
      <c r="C26" s="32">
        <f>'[5]вспомогат'!C24</f>
        <v>5757357</v>
      </c>
      <c r="D26" s="37">
        <f>'[5]вспомогат'!D24</f>
        <v>1823854</v>
      </c>
      <c r="E26" s="32">
        <f>'[5]вспомогат'!G24</f>
        <v>6967030.97</v>
      </c>
      <c r="F26" s="37">
        <f>'[5]вспомогат'!H24</f>
        <v>1495740.5499999998</v>
      </c>
      <c r="G26" s="38">
        <f>'[5]вспомогат'!I24</f>
        <v>82.0098840148389</v>
      </c>
      <c r="H26" s="34">
        <f>'[5]вспомогат'!J24</f>
        <v>-328113.4500000002</v>
      </c>
      <c r="I26" s="35">
        <f>'[5]вспомогат'!K24</f>
        <v>121.01092515194037</v>
      </c>
      <c r="J26" s="36">
        <f>'[5]вспомогат'!L24</f>
        <v>1209673.9699999997</v>
      </c>
    </row>
    <row r="27" spans="1:10" ht="12.75">
      <c r="A27" s="31" t="s">
        <v>29</v>
      </c>
      <c r="B27" s="32">
        <f>'[5]вспомогат'!B25</f>
        <v>108458703</v>
      </c>
      <c r="C27" s="32">
        <f>'[5]вспомогат'!C25</f>
        <v>20309615</v>
      </c>
      <c r="D27" s="37">
        <f>'[5]вспомогат'!D25</f>
        <v>7245505</v>
      </c>
      <c r="E27" s="32">
        <f>'[5]вспомогат'!G25</f>
        <v>19553743.51</v>
      </c>
      <c r="F27" s="37">
        <f>'[5]вспомогат'!H25</f>
        <v>4509942.4700000025</v>
      </c>
      <c r="G27" s="38">
        <f>'[5]вспомогат'!I25</f>
        <v>62.24469474522484</v>
      </c>
      <c r="H27" s="34">
        <f>'[5]вспомогат'!J25</f>
        <v>-2735562.5299999975</v>
      </c>
      <c r="I27" s="35">
        <f>'[5]вспомогат'!K25</f>
        <v>96.27825790887717</v>
      </c>
      <c r="J27" s="36">
        <f>'[5]вспомогат'!L25</f>
        <v>-755871.4899999984</v>
      </c>
    </row>
    <row r="28" spans="1:10" ht="12.75">
      <c r="A28" s="31" t="s">
        <v>30</v>
      </c>
      <c r="B28" s="32">
        <f>'[5]вспомогат'!B26</f>
        <v>60381765</v>
      </c>
      <c r="C28" s="32">
        <f>'[5]вспомогат'!C26</f>
        <v>10145188</v>
      </c>
      <c r="D28" s="37">
        <f>'[5]вспомогат'!D26</f>
        <v>3159500</v>
      </c>
      <c r="E28" s="32">
        <f>'[5]вспомогат'!G26</f>
        <v>10839608.37</v>
      </c>
      <c r="F28" s="37">
        <f>'[5]вспомогат'!H26</f>
        <v>2434402.9399999995</v>
      </c>
      <c r="G28" s="38">
        <f>'[5]вспомогат'!I26</f>
        <v>77.05025921823072</v>
      </c>
      <c r="H28" s="34">
        <f>'[5]вспомогат'!J26</f>
        <v>-725097.0600000005</v>
      </c>
      <c r="I28" s="35">
        <f>'[5]вспомогат'!K26</f>
        <v>106.8448250540059</v>
      </c>
      <c r="J28" s="36">
        <f>'[5]вспомогат'!L26</f>
        <v>694420.3699999992</v>
      </c>
    </row>
    <row r="29" spans="1:10" ht="12.75">
      <c r="A29" s="31" t="s">
        <v>31</v>
      </c>
      <c r="B29" s="32">
        <f>'[5]вспомогат'!B27</f>
        <v>43585873</v>
      </c>
      <c r="C29" s="32">
        <f>'[5]вспомогат'!C27</f>
        <v>7112760</v>
      </c>
      <c r="D29" s="37">
        <f>'[5]вспомогат'!D27</f>
        <v>2064402</v>
      </c>
      <c r="E29" s="32">
        <f>'[5]вспомогат'!G27</f>
        <v>9545332.42</v>
      </c>
      <c r="F29" s="37">
        <f>'[5]вспомогат'!H27</f>
        <v>1603887.6799999997</v>
      </c>
      <c r="G29" s="38">
        <f>'[5]вспомогат'!I27</f>
        <v>77.69260444428943</v>
      </c>
      <c r="H29" s="34">
        <f>'[5]вспомогат'!J27</f>
        <v>-460514.3200000003</v>
      </c>
      <c r="I29" s="35">
        <f>'[5]вспомогат'!K27</f>
        <v>134.20011950354012</v>
      </c>
      <c r="J29" s="36">
        <f>'[5]вспомогат'!L27</f>
        <v>2432572.42</v>
      </c>
    </row>
    <row r="30" spans="1:10" ht="12.75">
      <c r="A30" s="31" t="s">
        <v>32</v>
      </c>
      <c r="B30" s="32">
        <f>'[5]вспомогат'!B28</f>
        <v>49799290</v>
      </c>
      <c r="C30" s="32">
        <f>'[5]вспомогат'!C28</f>
        <v>10796504</v>
      </c>
      <c r="D30" s="37">
        <f>'[5]вспомогат'!D28</f>
        <v>3517720</v>
      </c>
      <c r="E30" s="32">
        <f>'[5]вспомогат'!G28</f>
        <v>11339796.57</v>
      </c>
      <c r="F30" s="37">
        <f>'[5]вспомогат'!H28</f>
        <v>2225895.3200000003</v>
      </c>
      <c r="G30" s="38">
        <f>'[5]вспомогат'!I28</f>
        <v>63.276648510967334</v>
      </c>
      <c r="H30" s="34">
        <f>'[5]вспомогат'!J28</f>
        <v>-1291824.6799999997</v>
      </c>
      <c r="I30" s="35">
        <f>'[5]вспомогат'!K28</f>
        <v>105.03211567374031</v>
      </c>
      <c r="J30" s="36">
        <f>'[5]вспомогат'!L28</f>
        <v>543292.5700000003</v>
      </c>
    </row>
    <row r="31" spans="1:10" ht="12.75">
      <c r="A31" s="31" t="s">
        <v>33</v>
      </c>
      <c r="B31" s="32">
        <f>'[5]вспомогат'!B29</f>
        <v>116582843</v>
      </c>
      <c r="C31" s="32">
        <f>'[5]вспомогат'!C29</f>
        <v>23348467</v>
      </c>
      <c r="D31" s="37">
        <f>'[5]вспомогат'!D29</f>
        <v>7764913</v>
      </c>
      <c r="E31" s="32">
        <f>'[5]вспомогат'!G29</f>
        <v>29012516.99</v>
      </c>
      <c r="F31" s="37">
        <f>'[5]вспомогат'!H29</f>
        <v>5104316.91</v>
      </c>
      <c r="G31" s="38">
        <f>'[5]вспомогат'!I29</f>
        <v>65.73566130103454</v>
      </c>
      <c r="H31" s="34">
        <f>'[5]вспомогат'!J29</f>
        <v>-2660596.09</v>
      </c>
      <c r="I31" s="35">
        <f>'[5]вспомогат'!K29</f>
        <v>124.25876606802493</v>
      </c>
      <c r="J31" s="36">
        <f>'[5]вспомогат'!L29</f>
        <v>5664049.989999998</v>
      </c>
    </row>
    <row r="32" spans="1:10" ht="12.75">
      <c r="A32" s="31" t="s">
        <v>34</v>
      </c>
      <c r="B32" s="32">
        <f>'[5]вспомогат'!B30</f>
        <v>48139175</v>
      </c>
      <c r="C32" s="32">
        <f>'[5]вспомогат'!C30</f>
        <v>8154060</v>
      </c>
      <c r="D32" s="37">
        <f>'[5]вспомогат'!D30</f>
        <v>2714393</v>
      </c>
      <c r="E32" s="32">
        <f>'[5]вспомогат'!G30</f>
        <v>11143357.63</v>
      </c>
      <c r="F32" s="37">
        <f>'[5]вспомогат'!H30</f>
        <v>2618034.040000001</v>
      </c>
      <c r="G32" s="38">
        <f>'[5]вспомогат'!I30</f>
        <v>96.45007336815269</v>
      </c>
      <c r="H32" s="34">
        <f>'[5]вспомогат'!J30</f>
        <v>-96358.95999999903</v>
      </c>
      <c r="I32" s="35">
        <f>'[5]вспомогат'!K30</f>
        <v>136.66023588249288</v>
      </c>
      <c r="J32" s="36">
        <f>'[5]вспомогат'!L30</f>
        <v>2989297.630000001</v>
      </c>
    </row>
    <row r="33" spans="1:10" ht="12.75">
      <c r="A33" s="31" t="s">
        <v>35</v>
      </c>
      <c r="B33" s="32">
        <f>'[5]вспомогат'!B31</f>
        <v>50236783</v>
      </c>
      <c r="C33" s="32">
        <f>'[5]вспомогат'!C31</f>
        <v>9827058</v>
      </c>
      <c r="D33" s="37">
        <f>'[5]вспомогат'!D31</f>
        <v>2704087</v>
      </c>
      <c r="E33" s="32">
        <f>'[5]вспомогат'!G31</f>
        <v>5097654.26</v>
      </c>
      <c r="F33" s="37">
        <f>'[5]вспомогат'!H31</f>
        <v>1200311.3499999996</v>
      </c>
      <c r="G33" s="38">
        <f>'[5]вспомогат'!I31</f>
        <v>44.388784458488196</v>
      </c>
      <c r="H33" s="34">
        <f>'[5]вспомогат'!J31</f>
        <v>-1503775.6500000004</v>
      </c>
      <c r="I33" s="35">
        <f>'[5]вспомогат'!K31</f>
        <v>51.873655981271305</v>
      </c>
      <c r="J33" s="36">
        <f>'[5]вспомогат'!L31</f>
        <v>-4729403.74</v>
      </c>
    </row>
    <row r="34" spans="1:10" ht="12.75">
      <c r="A34" s="31" t="s">
        <v>36</v>
      </c>
      <c r="B34" s="32">
        <f>'[5]вспомогат'!B32</f>
        <v>26689935</v>
      </c>
      <c r="C34" s="32">
        <f>'[5]вспомогат'!C32</f>
        <v>4774299</v>
      </c>
      <c r="D34" s="37">
        <f>'[5]вспомогат'!D32</f>
        <v>1680374</v>
      </c>
      <c r="E34" s="32">
        <f>'[5]вспомогат'!G32</f>
        <v>5326273.52</v>
      </c>
      <c r="F34" s="37">
        <f>'[5]вспомогат'!H32</f>
        <v>1086926.2799999993</v>
      </c>
      <c r="G34" s="38">
        <f>'[5]вспомогат'!I32</f>
        <v>64.68359305725984</v>
      </c>
      <c r="H34" s="34">
        <f>'[5]вспомогат'!J32</f>
        <v>-593447.7200000007</v>
      </c>
      <c r="I34" s="35">
        <f>'[5]вспомогат'!K32</f>
        <v>111.56137309372538</v>
      </c>
      <c r="J34" s="36">
        <f>'[5]вспомогат'!L32</f>
        <v>551974.5199999996</v>
      </c>
    </row>
    <row r="35" spans="1:10" ht="12.75">
      <c r="A35" s="31" t="s">
        <v>37</v>
      </c>
      <c r="B35" s="32">
        <f>'[5]вспомогат'!B33</f>
        <v>48436425</v>
      </c>
      <c r="C35" s="32">
        <f>'[5]вспомогат'!C33</f>
        <v>7834152</v>
      </c>
      <c r="D35" s="37">
        <f>'[5]вспомогат'!D33</f>
        <v>2886299</v>
      </c>
      <c r="E35" s="32">
        <f>'[5]вспомогат'!G33</f>
        <v>8634174.29</v>
      </c>
      <c r="F35" s="37">
        <f>'[5]вспомогат'!H33</f>
        <v>1685649.339999999</v>
      </c>
      <c r="G35" s="38">
        <f>'[5]вспомогат'!I33</f>
        <v>58.40175740628393</v>
      </c>
      <c r="H35" s="34">
        <f>'[5]вспомогат'!J33</f>
        <v>-1200649.660000001</v>
      </c>
      <c r="I35" s="35">
        <f>'[5]вспомогат'!K33</f>
        <v>110.21198324975057</v>
      </c>
      <c r="J35" s="36">
        <f>'[5]вспомогат'!L33</f>
        <v>800022.2899999991</v>
      </c>
    </row>
    <row r="36" spans="1:10" ht="12.75">
      <c r="A36" s="31" t="s">
        <v>38</v>
      </c>
      <c r="B36" s="32">
        <f>'[5]вспомогат'!B34</f>
        <v>44387785</v>
      </c>
      <c r="C36" s="32">
        <f>'[5]вспомогат'!C34</f>
        <v>7027590</v>
      </c>
      <c r="D36" s="37">
        <f>'[5]вспомогат'!D34</f>
        <v>2398220</v>
      </c>
      <c r="E36" s="32">
        <f>'[5]вспомогат'!G34</f>
        <v>8258671.54</v>
      </c>
      <c r="F36" s="37">
        <f>'[5]вспомогат'!H34</f>
        <v>1469729.8899999997</v>
      </c>
      <c r="G36" s="38">
        <f>'[5]вспомогат'!I34</f>
        <v>61.28419786341536</v>
      </c>
      <c r="H36" s="34">
        <f>'[5]вспомогат'!J34</f>
        <v>-928490.1100000003</v>
      </c>
      <c r="I36" s="35">
        <f>'[5]вспомогат'!K34</f>
        <v>117.51783385200332</v>
      </c>
      <c r="J36" s="36">
        <f>'[5]вспомогат'!L34</f>
        <v>1231081.54</v>
      </c>
    </row>
    <row r="37" spans="1:10" ht="12.75">
      <c r="A37" s="31" t="s">
        <v>39</v>
      </c>
      <c r="B37" s="32">
        <f>'[5]вспомогат'!B35</f>
        <v>101298225</v>
      </c>
      <c r="C37" s="32">
        <f>'[5]вспомогат'!C35</f>
        <v>18686007</v>
      </c>
      <c r="D37" s="37">
        <f>'[5]вспомогат'!D35</f>
        <v>7740562</v>
      </c>
      <c r="E37" s="32">
        <f>'[5]вспомогат'!G35</f>
        <v>19139629.09</v>
      </c>
      <c r="F37" s="37">
        <f>'[5]вспомогат'!H35</f>
        <v>4227807.300000001</v>
      </c>
      <c r="G37" s="38">
        <f>'[5]вспомогат'!I35</f>
        <v>54.61886746724593</v>
      </c>
      <c r="H37" s="34">
        <f>'[5]вспомогат'!J35</f>
        <v>-3512754.6999999993</v>
      </c>
      <c r="I37" s="35">
        <f>'[5]вспомогат'!K35</f>
        <v>102.4276031256972</v>
      </c>
      <c r="J37" s="36">
        <f>'[5]вспомогат'!L35</f>
        <v>453622.08999999985</v>
      </c>
    </row>
    <row r="38" spans="1:10" ht="18.75" customHeight="1">
      <c r="A38" s="50" t="s">
        <v>40</v>
      </c>
      <c r="B38" s="40">
        <f>SUM(B18:B37)</f>
        <v>1317227880</v>
      </c>
      <c r="C38" s="40">
        <f>SUM(C18:C37)</f>
        <v>243618554</v>
      </c>
      <c r="D38" s="40">
        <f>SUM(D18:D37)</f>
        <v>83475858</v>
      </c>
      <c r="E38" s="40">
        <f>SUM(E18:E37)</f>
        <v>271955161.3299999</v>
      </c>
      <c r="F38" s="40">
        <f>SUM(F18:F37)</f>
        <v>57684868.5</v>
      </c>
      <c r="G38" s="41">
        <f>F38/D38*100</f>
        <v>69.10365449612989</v>
      </c>
      <c r="H38" s="40">
        <f>SUM(H18:H37)</f>
        <v>-25790989.5</v>
      </c>
      <c r="I38" s="42">
        <f>E38/C38*100</f>
        <v>111.63154729585986</v>
      </c>
      <c r="J38" s="40">
        <f>SUM(J18:J37)</f>
        <v>28336607.33</v>
      </c>
    </row>
    <row r="39" spans="1:10" ht="12" customHeight="1">
      <c r="A39" s="51" t="s">
        <v>41</v>
      </c>
      <c r="B39" s="32">
        <f>'[5]вспомогат'!B36</f>
        <v>11855400</v>
      </c>
      <c r="C39" s="32">
        <f>'[5]вспомогат'!C36</f>
        <v>2744849</v>
      </c>
      <c r="D39" s="37">
        <f>'[5]вспомогат'!D36</f>
        <v>868839</v>
      </c>
      <c r="E39" s="32">
        <f>'[5]вспомогат'!G36</f>
        <v>2227515.78</v>
      </c>
      <c r="F39" s="37">
        <f>'[5]вспомогат'!H36</f>
        <v>195411.1299999999</v>
      </c>
      <c r="G39" s="38">
        <f>'[5]вспомогат'!I36</f>
        <v>22.4910633615664</v>
      </c>
      <c r="H39" s="34">
        <f>'[5]вспомогат'!J36</f>
        <v>-673427.8700000001</v>
      </c>
      <c r="I39" s="35">
        <f>'[5]вспомогат'!K36</f>
        <v>81.15257997798786</v>
      </c>
      <c r="J39" s="36">
        <f>'[5]вспомогат'!L36</f>
        <v>-517333.2200000002</v>
      </c>
    </row>
    <row r="40" spans="1:10" ht="12.75" customHeight="1">
      <c r="A40" s="51" t="s">
        <v>42</v>
      </c>
      <c r="B40" s="32">
        <f>'[5]вспомогат'!B37</f>
        <v>31392357</v>
      </c>
      <c r="C40" s="32">
        <f>'[5]вспомогат'!C37</f>
        <v>7248194</v>
      </c>
      <c r="D40" s="37">
        <f>'[5]вспомогат'!D37</f>
        <v>2476572</v>
      </c>
      <c r="E40" s="32">
        <f>'[5]вспомогат'!G37</f>
        <v>6426661.22</v>
      </c>
      <c r="F40" s="37">
        <f>'[5]вспомогат'!H37</f>
        <v>1489204.96</v>
      </c>
      <c r="G40" s="38">
        <f>'[5]вспомогат'!I37</f>
        <v>60.131704630432715</v>
      </c>
      <c r="H40" s="34">
        <f>'[5]вспомогат'!J37</f>
        <v>-987367.04</v>
      </c>
      <c r="I40" s="35">
        <f>'[5]вспомогат'!K37</f>
        <v>88.66568996359645</v>
      </c>
      <c r="J40" s="36">
        <f>'[5]вспомогат'!L37</f>
        <v>-821532.7800000003</v>
      </c>
    </row>
    <row r="41" spans="1:10" ht="12.75" customHeight="1">
      <c r="A41" s="51" t="s">
        <v>43</v>
      </c>
      <c r="B41" s="32">
        <f>'[5]вспомогат'!B38</f>
        <v>16012034</v>
      </c>
      <c r="C41" s="32">
        <f>'[5]вспомогат'!C38</f>
        <v>2797432</v>
      </c>
      <c r="D41" s="37">
        <f>'[5]вспомогат'!D38</f>
        <v>794278</v>
      </c>
      <c r="E41" s="32">
        <f>'[5]вспомогат'!G38</f>
        <v>2864237.23</v>
      </c>
      <c r="F41" s="37">
        <f>'[5]вспомогат'!H38</f>
        <v>647754.6800000002</v>
      </c>
      <c r="G41" s="38">
        <f>'[5]вспомогат'!I38</f>
        <v>81.55264025945577</v>
      </c>
      <c r="H41" s="34">
        <f>'[5]вспомогат'!J38</f>
        <v>-146523.31999999983</v>
      </c>
      <c r="I41" s="35">
        <f>'[5]вспомогат'!K38</f>
        <v>102.3880912922995</v>
      </c>
      <c r="J41" s="36">
        <f>'[5]вспомогат'!L38</f>
        <v>66805.22999999998</v>
      </c>
    </row>
    <row r="42" spans="1:10" ht="12.75" customHeight="1">
      <c r="A42" s="51" t="s">
        <v>44</v>
      </c>
      <c r="B42" s="32">
        <f>'[5]вспомогат'!B39</f>
        <v>13597300</v>
      </c>
      <c r="C42" s="32">
        <f>'[5]вспомогат'!C39</f>
        <v>4329584</v>
      </c>
      <c r="D42" s="37">
        <f>'[5]вспомогат'!D39</f>
        <v>1513271</v>
      </c>
      <c r="E42" s="32">
        <f>'[5]вспомогат'!G39</f>
        <v>2299095.68</v>
      </c>
      <c r="F42" s="37">
        <f>'[5]вспомогат'!H39</f>
        <v>663924.8600000001</v>
      </c>
      <c r="G42" s="38">
        <f>'[5]вспомогат'!I39</f>
        <v>43.873493908229264</v>
      </c>
      <c r="H42" s="34">
        <f>'[5]вспомогат'!J39</f>
        <v>-849346.1399999999</v>
      </c>
      <c r="I42" s="35">
        <f>'[5]вспомогат'!K39</f>
        <v>53.1019996378405</v>
      </c>
      <c r="J42" s="36">
        <f>'[5]вспомогат'!L39</f>
        <v>-2030488.3199999998</v>
      </c>
    </row>
    <row r="43" spans="1:10" ht="12" customHeight="1">
      <c r="A43" s="51" t="s">
        <v>45</v>
      </c>
      <c r="B43" s="32">
        <f>'[5]вспомогат'!B40</f>
        <v>11630370</v>
      </c>
      <c r="C43" s="32">
        <f>'[5]вспомогат'!C40</f>
        <v>1379568</v>
      </c>
      <c r="D43" s="37">
        <f>'[5]вспомогат'!D40</f>
        <v>623487</v>
      </c>
      <c r="E43" s="32">
        <f>'[5]вспомогат'!G40</f>
        <v>3309152.52</v>
      </c>
      <c r="F43" s="37">
        <f>'[5]вспомогат'!H40</f>
        <v>250676.7200000002</v>
      </c>
      <c r="G43" s="38">
        <f>'[5]вспомогат'!I40</f>
        <v>40.20560492841073</v>
      </c>
      <c r="H43" s="34">
        <f>'[5]вспомогат'!J40</f>
        <v>-372810.2799999998</v>
      </c>
      <c r="I43" s="35">
        <f>'[5]вспомогат'!K40</f>
        <v>239.86875021745936</v>
      </c>
      <c r="J43" s="36">
        <f>'[5]вспомогат'!L40</f>
        <v>1929584.52</v>
      </c>
    </row>
    <row r="44" spans="1:10" ht="14.25" customHeight="1">
      <c r="A44" s="51" t="s">
        <v>46</v>
      </c>
      <c r="B44" s="32">
        <f>'[5]вспомогат'!B41</f>
        <v>17099655</v>
      </c>
      <c r="C44" s="32">
        <f>'[5]вспомогат'!C41</f>
        <v>2052900</v>
      </c>
      <c r="D44" s="37">
        <f>'[5]вспомогат'!D41</f>
        <v>691700</v>
      </c>
      <c r="E44" s="32">
        <f>'[5]вспомогат'!G41</f>
        <v>2678111.11</v>
      </c>
      <c r="F44" s="37">
        <f>'[5]вспомогат'!H41</f>
        <v>327202.45999999996</v>
      </c>
      <c r="G44" s="38">
        <f>'[5]вспомогат'!I41</f>
        <v>47.3041000433714</v>
      </c>
      <c r="H44" s="34">
        <f>'[5]вспомогат'!J41</f>
        <v>-364497.54000000004</v>
      </c>
      <c r="I44" s="35">
        <f>'[5]вспомогат'!K41</f>
        <v>130.45502021530518</v>
      </c>
      <c r="J44" s="36">
        <f>'[5]вспомогат'!L41</f>
        <v>625211.1099999999</v>
      </c>
    </row>
    <row r="45" spans="1:10" ht="14.25" customHeight="1">
      <c r="A45" s="52" t="s">
        <v>47</v>
      </c>
      <c r="B45" s="32">
        <f>'[5]вспомогат'!B42</f>
        <v>22623296</v>
      </c>
      <c r="C45" s="32">
        <f>'[5]вспомогат'!C42</f>
        <v>5246749</v>
      </c>
      <c r="D45" s="37">
        <f>'[5]вспомогат'!D42</f>
        <v>1632130</v>
      </c>
      <c r="E45" s="32">
        <f>'[5]вспомогат'!G42</f>
        <v>5477193.96</v>
      </c>
      <c r="F45" s="37">
        <f>'[5]вспомогат'!H42</f>
        <v>1581508.77</v>
      </c>
      <c r="G45" s="38">
        <f>'[5]вспомогат'!I42</f>
        <v>96.89845600534271</v>
      </c>
      <c r="H45" s="34">
        <f>'[5]вспомогат'!J42</f>
        <v>-50621.22999999998</v>
      </c>
      <c r="I45" s="35">
        <f>'[5]вспомогат'!K42</f>
        <v>104.39214759463431</v>
      </c>
      <c r="J45" s="36">
        <f>'[5]вспомогат'!L42</f>
        <v>230444.95999999996</v>
      </c>
    </row>
    <row r="46" spans="1:10" ht="14.25" customHeight="1">
      <c r="A46" s="52" t="s">
        <v>48</v>
      </c>
      <c r="B46" s="32">
        <f>'[5]вспомогат'!B43</f>
        <v>35096306</v>
      </c>
      <c r="C46" s="32">
        <f>'[5]вспомогат'!C43</f>
        <v>7520505</v>
      </c>
      <c r="D46" s="37">
        <f>'[5]вспомогат'!D43</f>
        <v>2630587</v>
      </c>
      <c r="E46" s="32">
        <f>'[5]вспомогат'!G43</f>
        <v>7753223.03</v>
      </c>
      <c r="F46" s="37">
        <f>'[5]вспомогат'!H43</f>
        <v>1843738.3200000003</v>
      </c>
      <c r="G46" s="38">
        <f>'[5]вспомогат'!I43</f>
        <v>70.08847530988331</v>
      </c>
      <c r="H46" s="34">
        <f>'[5]вспомогат'!J43</f>
        <v>-786848.6799999997</v>
      </c>
      <c r="I46" s="35">
        <f>'[5]вспомогат'!K43</f>
        <v>103.09444684898155</v>
      </c>
      <c r="J46" s="36">
        <f>'[5]вспомогат'!L43</f>
        <v>232718.03000000026</v>
      </c>
    </row>
    <row r="47" spans="1:10" ht="14.25" customHeight="1">
      <c r="A47" s="52" t="s">
        <v>49</v>
      </c>
      <c r="B47" s="32">
        <f>'[5]вспомогат'!B44</f>
        <v>19177760</v>
      </c>
      <c r="C47" s="32">
        <f>'[5]вспомогат'!C44</f>
        <v>4410460</v>
      </c>
      <c r="D47" s="37">
        <f>'[5]вспомогат'!D44</f>
        <v>1554350</v>
      </c>
      <c r="E47" s="32">
        <f>'[5]вспомогат'!G44</f>
        <v>3446357.35</v>
      </c>
      <c r="F47" s="37">
        <f>'[5]вспомогат'!H44</f>
        <v>896005.5100000002</v>
      </c>
      <c r="G47" s="38">
        <f>'[5]вспомогат'!I44</f>
        <v>57.645029111847414</v>
      </c>
      <c r="H47" s="34">
        <f>'[5]вспомогат'!J44</f>
        <v>-658344.4899999998</v>
      </c>
      <c r="I47" s="35">
        <f>'[5]вспомогат'!K44</f>
        <v>78.14054202962957</v>
      </c>
      <c r="J47" s="36">
        <f>'[5]вспомогат'!L44</f>
        <v>-964102.6499999999</v>
      </c>
    </row>
    <row r="48" spans="1:10" ht="14.25" customHeight="1">
      <c r="A48" s="52" t="s">
        <v>50</v>
      </c>
      <c r="B48" s="32">
        <f>'[5]вспомогат'!B45</f>
        <v>14770044</v>
      </c>
      <c r="C48" s="32">
        <f>'[5]вспомогат'!C45</f>
        <v>3885108</v>
      </c>
      <c r="D48" s="37">
        <f>'[5]вспомогат'!D45</f>
        <v>1157890</v>
      </c>
      <c r="E48" s="32">
        <f>'[5]вспомогат'!G45</f>
        <v>3367026.32</v>
      </c>
      <c r="F48" s="37">
        <f>'[5]вспомогат'!H45</f>
        <v>560282.1399999997</v>
      </c>
      <c r="G48" s="38">
        <f>'[5]вспомогат'!I45</f>
        <v>48.388200951731136</v>
      </c>
      <c r="H48" s="34">
        <f>'[5]вспомогат'!J45</f>
        <v>-597607.8600000003</v>
      </c>
      <c r="I48" s="35">
        <f>'[5]вспомогат'!K45</f>
        <v>86.66493492587593</v>
      </c>
      <c r="J48" s="36">
        <f>'[5]вспомогат'!L45</f>
        <v>-518081.68000000017</v>
      </c>
    </row>
    <row r="49" spans="1:10" ht="14.25" customHeight="1">
      <c r="A49" s="52" t="s">
        <v>51</v>
      </c>
      <c r="B49" s="32">
        <f>'[5]вспомогат'!B46</f>
        <v>4648958</v>
      </c>
      <c r="C49" s="32">
        <f>'[5]вспомогат'!C46</f>
        <v>737557</v>
      </c>
      <c r="D49" s="37">
        <f>'[5]вспомогат'!D46</f>
        <v>181850</v>
      </c>
      <c r="E49" s="32">
        <f>'[5]вспомогат'!G46</f>
        <v>1165592.57</v>
      </c>
      <c r="F49" s="37">
        <f>'[5]вспомогат'!H46</f>
        <v>204543.54000000004</v>
      </c>
      <c r="G49" s="38">
        <f>'[5]вспомогат'!I46</f>
        <v>112.47926312895244</v>
      </c>
      <c r="H49" s="34">
        <f>'[5]вспомогат'!J46</f>
        <v>22693.540000000037</v>
      </c>
      <c r="I49" s="35">
        <f>'[5]вспомогат'!K46</f>
        <v>158.03423599803133</v>
      </c>
      <c r="J49" s="36">
        <f>'[5]вспомогат'!L46</f>
        <v>428035.57000000007</v>
      </c>
    </row>
    <row r="50" spans="1:10" ht="14.25" customHeight="1">
      <c r="A50" s="52" t="s">
        <v>52</v>
      </c>
      <c r="B50" s="32">
        <f>'[5]вспомогат'!B47</f>
        <v>6022670</v>
      </c>
      <c r="C50" s="32">
        <f>'[5]вспомогат'!C47</f>
        <v>939414</v>
      </c>
      <c r="D50" s="37">
        <f>'[5]вспомогат'!D47</f>
        <v>384596</v>
      </c>
      <c r="E50" s="32">
        <f>'[5]вспомогат'!G47</f>
        <v>1016977.21</v>
      </c>
      <c r="F50" s="37">
        <f>'[5]вспомогат'!H47</f>
        <v>181010.46999999997</v>
      </c>
      <c r="G50" s="38">
        <f>'[5]вспомогат'!I47</f>
        <v>47.06509428075174</v>
      </c>
      <c r="H50" s="34">
        <f>'[5]вспомогат'!J47</f>
        <v>-203585.53000000003</v>
      </c>
      <c r="I50" s="35">
        <f>'[5]вспомогат'!K47</f>
        <v>108.2565524891049</v>
      </c>
      <c r="J50" s="36">
        <f>'[5]вспомогат'!L47</f>
        <v>77563.20999999996</v>
      </c>
    </row>
    <row r="51" spans="1:10" ht="14.25" customHeight="1">
      <c r="A51" s="52" t="s">
        <v>53</v>
      </c>
      <c r="B51" s="32">
        <f>'[5]вспомогат'!B48</f>
        <v>7730000</v>
      </c>
      <c r="C51" s="32">
        <f>'[5]вспомогат'!C48</f>
        <v>1391156</v>
      </c>
      <c r="D51" s="37">
        <f>'[5]вспомогат'!D48</f>
        <v>435232</v>
      </c>
      <c r="E51" s="32">
        <f>'[5]вспомогат'!G48</f>
        <v>1172250.55</v>
      </c>
      <c r="F51" s="37">
        <f>'[5]вспомогат'!H48</f>
        <v>99701.14000000013</v>
      </c>
      <c r="G51" s="38">
        <f>'[5]вспомогат'!I48</f>
        <v>22.907584920226483</v>
      </c>
      <c r="H51" s="34">
        <f>'[5]вспомогат'!J48</f>
        <v>-335530.85999999987</v>
      </c>
      <c r="I51" s="35">
        <f>'[5]вспомогат'!K48</f>
        <v>84.2644929828143</v>
      </c>
      <c r="J51" s="36">
        <f>'[5]вспомогат'!L48</f>
        <v>-218905.44999999995</v>
      </c>
    </row>
    <row r="52" spans="1:10" ht="14.25" customHeight="1">
      <c r="A52" s="52" t="s">
        <v>54</v>
      </c>
      <c r="B52" s="32">
        <f>'[5]вспомогат'!B49</f>
        <v>15854500</v>
      </c>
      <c r="C52" s="32">
        <f>'[5]вспомогат'!C49</f>
        <v>3021613</v>
      </c>
      <c r="D52" s="37">
        <f>'[5]вспомогат'!D49</f>
        <v>1006700</v>
      </c>
      <c r="E52" s="32">
        <f>'[5]вспомогат'!G49</f>
        <v>3562330.17</v>
      </c>
      <c r="F52" s="37">
        <f>'[5]вспомогат'!H49</f>
        <v>785480.0899999999</v>
      </c>
      <c r="G52" s="38">
        <f>'[5]вспомогат'!I49</f>
        <v>78.02523989271877</v>
      </c>
      <c r="H52" s="34">
        <f>'[5]вспомогат'!J49</f>
        <v>-221219.91000000015</v>
      </c>
      <c r="I52" s="35">
        <f>'[5]вспомогат'!K49</f>
        <v>117.89498423524125</v>
      </c>
      <c r="J52" s="36">
        <f>'[5]вспомогат'!L49</f>
        <v>540717.1699999999</v>
      </c>
    </row>
    <row r="53" spans="1:10" ht="14.25" customHeight="1">
      <c r="A53" s="52" t="s">
        <v>55</v>
      </c>
      <c r="B53" s="32">
        <f>'[5]вспомогат'!B50</f>
        <v>7250200</v>
      </c>
      <c r="C53" s="32">
        <f>'[5]вспомогат'!C50</f>
        <v>1485750</v>
      </c>
      <c r="D53" s="37">
        <f>'[5]вспомогат'!D50</f>
        <v>487550</v>
      </c>
      <c r="E53" s="32">
        <f>'[5]вспомогат'!G50</f>
        <v>1381554.56</v>
      </c>
      <c r="F53" s="37">
        <f>'[5]вспомогат'!H50</f>
        <v>343244.51</v>
      </c>
      <c r="G53" s="38">
        <f>'[5]вспомогат'!I50</f>
        <v>70.4019095477387</v>
      </c>
      <c r="H53" s="34">
        <f>'[5]вспомогат'!J50</f>
        <v>-144305.49</v>
      </c>
      <c r="I53" s="35">
        <f>'[5]вспомогат'!K50</f>
        <v>92.98701396601044</v>
      </c>
      <c r="J53" s="36">
        <f>'[5]вспомогат'!L50</f>
        <v>-104195.43999999994</v>
      </c>
    </row>
    <row r="54" spans="1:10" ht="14.25" customHeight="1">
      <c r="A54" s="52" t="s">
        <v>56</v>
      </c>
      <c r="B54" s="32">
        <f>'[5]вспомогат'!B51</f>
        <v>5192100</v>
      </c>
      <c r="C54" s="32">
        <f>'[5]вспомогат'!C51</f>
        <v>1312214</v>
      </c>
      <c r="D54" s="37">
        <f>'[5]вспомогат'!D51</f>
        <v>185528</v>
      </c>
      <c r="E54" s="32">
        <f>'[5]вспомогат'!G51</f>
        <v>1142082.84</v>
      </c>
      <c r="F54" s="37">
        <f>'[5]вспомогат'!H51</f>
        <v>204742.75000000012</v>
      </c>
      <c r="G54" s="38">
        <f>'[5]вспомогат'!I51</f>
        <v>110.35679250571349</v>
      </c>
      <c r="H54" s="34">
        <f>'[5]вспомогат'!J51</f>
        <v>19214.750000000116</v>
      </c>
      <c r="I54" s="35">
        <f>'[5]вспомогат'!K51</f>
        <v>87.03480072610108</v>
      </c>
      <c r="J54" s="36">
        <f>'[5]вспомогат'!L51</f>
        <v>-170131.15999999992</v>
      </c>
    </row>
    <row r="55" spans="1:10" ht="15" customHeight="1">
      <c r="A55" s="50" t="s">
        <v>57</v>
      </c>
      <c r="B55" s="40">
        <f>SUM(B39:B54)</f>
        <v>239952950</v>
      </c>
      <c r="C55" s="40">
        <f>SUM(C39:C54)</f>
        <v>50503053</v>
      </c>
      <c r="D55" s="40">
        <f>SUM(D39:D54)</f>
        <v>16624560</v>
      </c>
      <c r="E55" s="40">
        <f>SUM(E39:E54)</f>
        <v>49289362.10000001</v>
      </c>
      <c r="F55" s="40">
        <f>SUM(F39:F54)</f>
        <v>10274432.05</v>
      </c>
      <c r="G55" s="41">
        <f>F55/D55*100</f>
        <v>61.8027307188882</v>
      </c>
      <c r="H55" s="40">
        <f>SUM(H39:H54)</f>
        <v>-6350127.950000001</v>
      </c>
      <c r="I55" s="42">
        <f>E55/C55*100</f>
        <v>97.59679696987826</v>
      </c>
      <c r="J55" s="40">
        <f>SUM(J39:J54)</f>
        <v>-1213690.9000000001</v>
      </c>
    </row>
    <row r="56" spans="1:10" ht="15.75" customHeight="1">
      <c r="A56" s="53" t="s">
        <v>58</v>
      </c>
      <c r="B56" s="54">
        <f>'[5]вспомогат'!B52</f>
        <v>8322346923</v>
      </c>
      <c r="C56" s="54">
        <f>'[5]вспомогат'!C52</f>
        <v>1904619568</v>
      </c>
      <c r="D56" s="54">
        <f>'[5]вспомогат'!D52</f>
        <v>691589671</v>
      </c>
      <c r="E56" s="54">
        <f>'[5]вспомогат'!G52</f>
        <v>1728638059.6499994</v>
      </c>
      <c r="F56" s="54">
        <f>'[5]вспомогат'!H52</f>
        <v>339965367.4100001</v>
      </c>
      <c r="G56" s="55">
        <f>'[5]вспомогат'!I52</f>
        <v>49.15709150462429</v>
      </c>
      <c r="H56" s="54">
        <f>'[5]вспомогат'!J52</f>
        <v>-345274175.63999987</v>
      </c>
      <c r="I56" s="55">
        <f>'[5]вспомогат'!K52</f>
        <v>90.76028035694314</v>
      </c>
      <c r="J56" s="54">
        <f>'[5]вспомогат'!L52</f>
        <v>-175981508.35000062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17.03.2017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2017-03-20T07:13:29Z</dcterms:created>
  <dcterms:modified xsi:type="dcterms:W3CDTF">2017-03-20T07:13:53Z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