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<sst xmlns="http://schemas.openxmlformats.org/spreadsheetml/2006/main" count="64" uniqueCount="59">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</sst>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10.04.2017</v>
          </cell>
        </row>
        <row r="6">
          <cell r="G6" t="str">
            <v>Фактично надійшло на 10.04.2017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388567133.23</v>
          </cell>
          <cell r="H10">
            <v>35481057.53000003</v>
          </cell>
          <cell r="I10">
            <v>17.27315014116535</v>
          </cell>
          <cell r="J10">
            <v>-169930562.46999997</v>
          </cell>
          <cell r="K10">
            <v>70.80684486220089</v>
          </cell>
          <cell r="L10">
            <v>-160203446.76999998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1106475201.85</v>
          </cell>
          <cell r="H11">
            <v>103739601.26999986</v>
          </cell>
          <cell r="I11">
            <v>32.06292729717195</v>
          </cell>
          <cell r="J11">
            <v>-219810398.73000014</v>
          </cell>
          <cell r="K11">
            <v>86.70790198613739</v>
          </cell>
          <cell r="L11">
            <v>-169619798.1500001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89308338.84</v>
          </cell>
          <cell r="H12">
            <v>5833861.310000002</v>
          </cell>
          <cell r="I12">
            <v>25.67474522028655</v>
          </cell>
          <cell r="J12">
            <v>-16888316.689999998</v>
          </cell>
          <cell r="K12">
            <v>109.59143506450486</v>
          </cell>
          <cell r="L12">
            <v>7816259.840000004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130111687.87</v>
          </cell>
          <cell r="H13">
            <v>19043456.400000006</v>
          </cell>
          <cell r="I13">
            <v>51.30911878303066</v>
          </cell>
          <cell r="J13">
            <v>-18071693.599999994</v>
          </cell>
          <cell r="K13">
            <v>87.94369666949085</v>
          </cell>
          <cell r="L13">
            <v>-17837162.129999995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115956448.15</v>
          </cell>
          <cell r="H14">
            <v>10106612.780000001</v>
          </cell>
          <cell r="I14">
            <v>28.915692320897236</v>
          </cell>
          <cell r="J14">
            <v>-24845387.22</v>
          </cell>
          <cell r="K14">
            <v>85.22825359783616</v>
          </cell>
          <cell r="L14">
            <v>-20097551.849999994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17742898.07</v>
          </cell>
          <cell r="H15">
            <v>1154140.0999999996</v>
          </cell>
          <cell r="I15">
            <v>23.556764093562467</v>
          </cell>
          <cell r="J15">
            <v>-3745259.9000000004</v>
          </cell>
          <cell r="K15">
            <v>89.6885075419051</v>
          </cell>
          <cell r="L15">
            <v>-2039901.9299999997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8377488.98</v>
          </cell>
          <cell r="H16">
            <v>397338.1200000001</v>
          </cell>
          <cell r="I16">
            <v>17.364324783545815</v>
          </cell>
          <cell r="J16">
            <v>-1890905.88</v>
          </cell>
          <cell r="K16">
            <v>97.909965488664</v>
          </cell>
          <cell r="L16">
            <v>-178830.01999999955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58459008.43</v>
          </cell>
          <cell r="H17">
            <v>6419983.43</v>
          </cell>
          <cell r="I17">
            <v>109.27374693156142</v>
          </cell>
          <cell r="J17">
            <v>544845.4299999997</v>
          </cell>
          <cell r="K17">
            <v>133.93381827392764</v>
          </cell>
          <cell r="L17">
            <v>14811325.43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6128577.67</v>
          </cell>
          <cell r="H18">
            <v>357667.91000000015</v>
          </cell>
          <cell r="I18">
            <v>20.857582472693775</v>
          </cell>
          <cell r="J18">
            <v>-1357142.0899999999</v>
          </cell>
          <cell r="K18">
            <v>129.00419266206256</v>
          </cell>
          <cell r="L18">
            <v>1377896.67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4459050.27</v>
          </cell>
          <cell r="H19">
            <v>158733.5</v>
          </cell>
          <cell r="I19">
            <v>15.348700712253743</v>
          </cell>
          <cell r="J19">
            <v>-875448.5</v>
          </cell>
          <cell r="K19">
            <v>117.85012165462983</v>
          </cell>
          <cell r="L19">
            <v>675388.2699999996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29268096.92</v>
          </cell>
          <cell r="H20">
            <v>2417807.9000000022</v>
          </cell>
          <cell r="I20">
            <v>28.19899646516508</v>
          </cell>
          <cell r="J20">
            <v>-6156284.099999998</v>
          </cell>
          <cell r="K20">
            <v>106.92212494489152</v>
          </cell>
          <cell r="L20">
            <v>1894812.9200000018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23118474.6</v>
          </cell>
          <cell r="H21">
            <v>1532881.8800000027</v>
          </cell>
          <cell r="I21">
            <v>28.149722521146103</v>
          </cell>
          <cell r="J21">
            <v>-3912578.1199999973</v>
          </cell>
          <cell r="K21">
            <v>107.78079799417517</v>
          </cell>
          <cell r="L21">
            <v>1668944.6000000015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23032190.22</v>
          </cell>
          <cell r="H22">
            <v>1529206.8599999994</v>
          </cell>
          <cell r="I22">
            <v>25.94217425048878</v>
          </cell>
          <cell r="J22">
            <v>-4365468.140000001</v>
          </cell>
          <cell r="K22">
            <v>118.12045920539107</v>
          </cell>
          <cell r="L22">
            <v>3533290.219999999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15826081.11</v>
          </cell>
          <cell r="H23">
            <v>889428.0399999991</v>
          </cell>
          <cell r="I23">
            <v>21.73832274110286</v>
          </cell>
          <cell r="J23">
            <v>-3202092.960000001</v>
          </cell>
          <cell r="K23">
            <v>108.08498382455656</v>
          </cell>
          <cell r="L23">
            <v>1183824.1099999994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8852939.24</v>
          </cell>
          <cell r="H24">
            <v>560576.6900000004</v>
          </cell>
          <cell r="I24">
            <v>22.407830275412735</v>
          </cell>
          <cell r="J24">
            <v>-1941123.3099999996</v>
          </cell>
          <cell r="K24">
            <v>107.19067854841056</v>
          </cell>
          <cell r="L24">
            <v>593882.2400000002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26040440.23</v>
          </cell>
          <cell r="H25">
            <v>2063423.6400000006</v>
          </cell>
          <cell r="I25">
            <v>32.53172121797849</v>
          </cell>
          <cell r="J25">
            <v>-4279381.359999999</v>
          </cell>
          <cell r="K25">
            <v>107.95119324678038</v>
          </cell>
          <cell r="L25">
            <v>1918020.2300000004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14047820.13</v>
          </cell>
          <cell r="H26">
            <v>915830.3400000017</v>
          </cell>
          <cell r="I26">
            <v>20.989324401286677</v>
          </cell>
          <cell r="J26">
            <v>-3447484.6599999983</v>
          </cell>
          <cell r="K26">
            <v>100.72977050269303</v>
          </cell>
          <cell r="L26">
            <v>101774.13000000082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12215037.55</v>
          </cell>
          <cell r="H27">
            <v>677715.1500000004</v>
          </cell>
          <cell r="I27">
            <v>22.7810916124296</v>
          </cell>
          <cell r="J27">
            <v>-2297186.8499999996</v>
          </cell>
          <cell r="K27">
            <v>121.08888610661222</v>
          </cell>
          <cell r="L27">
            <v>2127375.5500000007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14939025.52</v>
          </cell>
          <cell r="H28">
            <v>913558.5099999998</v>
          </cell>
          <cell r="I28">
            <v>23.219554467273067</v>
          </cell>
          <cell r="J28">
            <v>-3020877.49</v>
          </cell>
          <cell r="K28">
            <v>100.79858413958343</v>
          </cell>
          <cell r="L28">
            <v>118355.51999999955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38390675.39</v>
          </cell>
          <cell r="H29">
            <v>3320676.0700000003</v>
          </cell>
          <cell r="I29">
            <v>36.076118039623076</v>
          </cell>
          <cell r="J29">
            <v>-5883961.93</v>
          </cell>
          <cell r="K29">
            <v>117.93245341727004</v>
          </cell>
          <cell r="L29">
            <v>5837570.390000001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14224522.04</v>
          </cell>
          <cell r="H30">
            <v>698855.2299999986</v>
          </cell>
          <cell r="I30">
            <v>25.374541920056124</v>
          </cell>
          <cell r="J30">
            <v>-2055303.7700000014</v>
          </cell>
          <cell r="K30">
            <v>130.401874403145</v>
          </cell>
          <cell r="L30">
            <v>3316303.039999999</v>
          </cell>
        </row>
        <row r="31">
          <cell r="B31">
            <v>32067614</v>
          </cell>
          <cell r="C31">
            <v>8565383</v>
          </cell>
          <cell r="D31">
            <v>2493947</v>
          </cell>
          <cell r="G31">
            <v>6917067.41</v>
          </cell>
          <cell r="H31">
            <v>636863.29</v>
          </cell>
          <cell r="I31">
            <v>25.536360235401958</v>
          </cell>
          <cell r="J31">
            <v>-1857083.71</v>
          </cell>
          <cell r="K31">
            <v>80.7560783913574</v>
          </cell>
          <cell r="L31">
            <v>-1648315.5899999999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7154671.86</v>
          </cell>
          <cell r="H32">
            <v>352751.28000000026</v>
          </cell>
          <cell r="I32">
            <v>19.938135764222736</v>
          </cell>
          <cell r="J32">
            <v>-1416477.7199999997</v>
          </cell>
          <cell r="K32">
            <v>109.33966905925978</v>
          </cell>
          <cell r="L32">
            <v>611143.8600000003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11222131.36</v>
          </cell>
          <cell r="H33">
            <v>728993.7799999993</v>
          </cell>
          <cell r="I33">
            <v>23.738820597135728</v>
          </cell>
          <cell r="J33">
            <v>-2341899.2200000007</v>
          </cell>
          <cell r="K33">
            <v>102.90770336115074</v>
          </cell>
          <cell r="L33">
            <v>317086.3599999994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10668671.73</v>
          </cell>
          <cell r="H34">
            <v>601741.9100000001</v>
          </cell>
          <cell r="I34">
            <v>16.905474441276045</v>
          </cell>
          <cell r="J34">
            <v>-2957708.09</v>
          </cell>
          <cell r="K34">
            <v>100.7710533822485</v>
          </cell>
          <cell r="L34">
            <v>81631.73000000045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25411373.1</v>
          </cell>
          <cell r="H35">
            <v>1481230.0400000028</v>
          </cell>
          <cell r="I35">
            <v>21.411546822787237</v>
          </cell>
          <cell r="J35">
            <v>-5436672.959999997</v>
          </cell>
          <cell r="K35">
            <v>99.24801758793872</v>
          </cell>
          <cell r="L35">
            <v>-192536.8999999985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2776859.53</v>
          </cell>
          <cell r="H36">
            <v>127513.80999999959</v>
          </cell>
          <cell r="I36">
            <v>12.716613777931096</v>
          </cell>
          <cell r="J36">
            <v>-875220.1900000004</v>
          </cell>
          <cell r="K36">
            <v>74.09734567586628</v>
          </cell>
          <cell r="L36">
            <v>-970723.4700000002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8204643.33</v>
          </cell>
          <cell r="H37">
            <v>509565.4199999999</v>
          </cell>
          <cell r="I37">
            <v>18.370661907852043</v>
          </cell>
          <cell r="J37">
            <v>-2264234.58</v>
          </cell>
          <cell r="K37">
            <v>79.57179812150021</v>
          </cell>
          <cell r="L37">
            <v>-2106350.67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4036398.1</v>
          </cell>
          <cell r="H38">
            <v>510667.0900000003</v>
          </cell>
          <cell r="I38">
            <v>36.05474079439921</v>
          </cell>
          <cell r="J38">
            <v>-905698.9099999997</v>
          </cell>
          <cell r="K38">
            <v>95.79002363188744</v>
          </cell>
          <cell r="L38">
            <v>-177399.8999999999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2911544.05</v>
          </cell>
          <cell r="H39">
            <v>156812.8799999999</v>
          </cell>
          <cell r="I39">
            <v>9.338958481972162</v>
          </cell>
          <cell r="J39">
            <v>-1522313.12</v>
          </cell>
          <cell r="K39">
            <v>66.57978648598278</v>
          </cell>
          <cell r="L39">
            <v>-1461470.9500000002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3797732.7</v>
          </cell>
          <cell r="H40">
            <v>182725.1000000001</v>
          </cell>
          <cell r="I40">
            <v>24.181917798067047</v>
          </cell>
          <cell r="J40">
            <v>-572901.8999999999</v>
          </cell>
          <cell r="K40">
            <v>177.8635066118083</v>
          </cell>
          <cell r="L40">
            <v>1662537.7000000002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3454072.33</v>
          </cell>
          <cell r="H41">
            <v>285234.8200000003</v>
          </cell>
          <cell r="I41">
            <v>40.74201114126558</v>
          </cell>
          <cell r="J41">
            <v>-414865.1799999997</v>
          </cell>
          <cell r="K41">
            <v>125.46575844533237</v>
          </cell>
          <cell r="L41">
            <v>701072.3300000001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6828428.77</v>
          </cell>
          <cell r="H42">
            <v>541649.2999999998</v>
          </cell>
          <cell r="I42">
            <v>26.832546660404976</v>
          </cell>
          <cell r="J42">
            <v>-1476978.7000000002</v>
          </cell>
          <cell r="K42">
            <v>93.98588359557941</v>
          </cell>
          <cell r="L42">
            <v>-436948.23000000045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10149674.03</v>
          </cell>
          <cell r="H43">
            <v>742597.4399999995</v>
          </cell>
          <cell r="I43">
            <v>26.882698212616575</v>
          </cell>
          <cell r="J43">
            <v>-2019764.5600000005</v>
          </cell>
          <cell r="K43">
            <v>98.70470978570471</v>
          </cell>
          <cell r="L43">
            <v>-133192.97000000067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4635118.93</v>
          </cell>
          <cell r="H44">
            <v>422068.45999999996</v>
          </cell>
          <cell r="I44">
            <v>33.93051482410444</v>
          </cell>
          <cell r="J44">
            <v>-821851.54</v>
          </cell>
          <cell r="K44">
            <v>81.973955234703</v>
          </cell>
          <cell r="L44">
            <v>-1019261.0700000003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4349262.85</v>
          </cell>
          <cell r="H45">
            <v>140229.43999999948</v>
          </cell>
          <cell r="I45">
            <v>10.773785706602704</v>
          </cell>
          <cell r="J45">
            <v>-1161350.5600000005</v>
          </cell>
          <cell r="K45">
            <v>83.8543372957849</v>
          </cell>
          <cell r="L45">
            <v>-837425.1500000004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1824946.49</v>
          </cell>
          <cell r="H46">
            <v>224839.95999999996</v>
          </cell>
          <cell r="I46">
            <v>127.91277535044601</v>
          </cell>
          <cell r="J46">
            <v>49063.95999999996</v>
          </cell>
          <cell r="K46">
            <v>199.81173241304103</v>
          </cell>
          <cell r="L46">
            <v>911613.49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1332758.98</v>
          </cell>
          <cell r="H47">
            <v>44144.10000000009</v>
          </cell>
          <cell r="I47">
            <v>11.32315182233488</v>
          </cell>
          <cell r="J47">
            <v>-345712.8999999999</v>
          </cell>
          <cell r="K47">
            <v>100.26239796098764</v>
          </cell>
          <cell r="L47">
            <v>3487.9799999999814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1705251.55</v>
          </cell>
          <cell r="H48">
            <v>49512.21999999997</v>
          </cell>
          <cell r="I48">
            <v>10.598511865263008</v>
          </cell>
          <cell r="J48">
            <v>-417649.78</v>
          </cell>
          <cell r="K48">
            <v>87.68180621528596</v>
          </cell>
          <cell r="L48">
            <v>-239566.44999999995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4629397.63</v>
          </cell>
          <cell r="H49">
            <v>310871.4199999999</v>
          </cell>
          <cell r="I49">
            <v>23.046291051968264</v>
          </cell>
          <cell r="J49">
            <v>-1038028.5800000001</v>
          </cell>
          <cell r="K49">
            <v>105.92343804949213</v>
          </cell>
          <cell r="L49">
            <v>258884.6299999999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1994530.25</v>
          </cell>
          <cell r="H50">
            <v>169477.6100000001</v>
          </cell>
          <cell r="I50">
            <v>33.28272054924728</v>
          </cell>
          <cell r="J50">
            <v>-339728.3899999999</v>
          </cell>
          <cell r="K50">
            <v>110.79147910075011</v>
          </cell>
          <cell r="L50">
            <v>194274.25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1637649.16</v>
          </cell>
          <cell r="H51">
            <v>87348.3999999999</v>
          </cell>
          <cell r="I51">
            <v>17.8122087747382</v>
          </cell>
          <cell r="J51">
            <v>-403036.6000000001</v>
          </cell>
          <cell r="K51">
            <v>90.84933254706121</v>
          </cell>
          <cell r="L51">
            <v>-164949.84000000008</v>
          </cell>
        </row>
        <row r="52">
          <cell r="B52">
            <v>8297177754</v>
          </cell>
          <cell r="C52">
            <v>2598831397</v>
          </cell>
          <cell r="D52">
            <v>732491376</v>
          </cell>
          <cell r="G52">
            <v>2271183320.4500003</v>
          </cell>
          <cell r="H52">
            <v>206519250.42999986</v>
          </cell>
          <cell r="I52">
            <v>28.194086264573286</v>
          </cell>
          <cell r="J52">
            <v>-511441854.04000014</v>
          </cell>
          <cell r="K52">
            <v>87.39248429397054</v>
          </cell>
          <cell r="L52">
            <v>-327648076.5499997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388567133.23</v>
      </c>
      <c r="F10" s="33">
        <f>'[1]вспомогат'!H10</f>
        <v>35481057.53000003</v>
      </c>
      <c r="G10" s="34">
        <f>'[1]вспомогат'!I10</f>
        <v>17.27315014116535</v>
      </c>
      <c r="H10" s="35">
        <f>'[1]вспомогат'!J10</f>
        <v>-169930562.46999997</v>
      </c>
      <c r="I10" s="36">
        <f>'[1]вспомогат'!K10</f>
        <v>70.80684486220089</v>
      </c>
      <c r="J10" s="37">
        <f>'[1]вспомогат'!L10</f>
        <v>-160203446.76999998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1106475201.85</v>
      </c>
      <c r="F12" s="38">
        <f>'[1]вспомогат'!H11</f>
        <v>103739601.26999986</v>
      </c>
      <c r="G12" s="39">
        <f>'[1]вспомогат'!I11</f>
        <v>32.06292729717195</v>
      </c>
      <c r="H12" s="35">
        <f>'[1]вспомогат'!J11</f>
        <v>-219810398.73000014</v>
      </c>
      <c r="I12" s="36">
        <f>'[1]вспомогат'!K11</f>
        <v>86.70790198613739</v>
      </c>
      <c r="J12" s="37">
        <f>'[1]вспомогат'!L11</f>
        <v>-169619798.1500001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89308338.84</v>
      </c>
      <c r="F13" s="38">
        <f>'[1]вспомогат'!H12</f>
        <v>5833861.310000002</v>
      </c>
      <c r="G13" s="39">
        <f>'[1]вспомогат'!I12</f>
        <v>25.67474522028655</v>
      </c>
      <c r="H13" s="35">
        <f>'[1]вспомогат'!J12</f>
        <v>-16888316.689999998</v>
      </c>
      <c r="I13" s="36">
        <f>'[1]вспомогат'!K12</f>
        <v>109.59143506450486</v>
      </c>
      <c r="J13" s="37">
        <f>'[1]вспомогат'!L12</f>
        <v>7816259.840000004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130111687.87</v>
      </c>
      <c r="F14" s="38">
        <f>'[1]вспомогат'!H13</f>
        <v>19043456.400000006</v>
      </c>
      <c r="G14" s="39">
        <f>'[1]вспомогат'!I13</f>
        <v>51.30911878303066</v>
      </c>
      <c r="H14" s="35">
        <f>'[1]вспомогат'!J13</f>
        <v>-18071693.599999994</v>
      </c>
      <c r="I14" s="36">
        <f>'[1]вспомогат'!K13</f>
        <v>87.94369666949085</v>
      </c>
      <c r="J14" s="37">
        <f>'[1]вспомогат'!L13</f>
        <v>-17837162.129999995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115956448.15</v>
      </c>
      <c r="F15" s="38">
        <f>'[1]вспомогат'!H14</f>
        <v>10106612.780000001</v>
      </c>
      <c r="G15" s="39">
        <f>'[1]вспомогат'!I14</f>
        <v>28.915692320897236</v>
      </c>
      <c r="H15" s="35">
        <f>'[1]вспомогат'!J14</f>
        <v>-24845387.22</v>
      </c>
      <c r="I15" s="36">
        <f>'[1]вспомогат'!K14</f>
        <v>85.22825359783616</v>
      </c>
      <c r="J15" s="37">
        <f>'[1]вспомогат'!L14</f>
        <v>-20097551.849999994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17742898.07</v>
      </c>
      <c r="F16" s="38">
        <f>'[1]вспомогат'!H15</f>
        <v>1154140.0999999996</v>
      </c>
      <c r="G16" s="39">
        <f>'[1]вспомогат'!I15</f>
        <v>23.556764093562467</v>
      </c>
      <c r="H16" s="35">
        <f>'[1]вспомогат'!J15</f>
        <v>-3745259.9000000004</v>
      </c>
      <c r="I16" s="36">
        <f>'[1]вспомогат'!K15</f>
        <v>89.6885075419051</v>
      </c>
      <c r="J16" s="37">
        <f>'[1]вспомогат'!L15</f>
        <v>-2039901.9299999997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1459594574.78</v>
      </c>
      <c r="F17" s="41">
        <f>SUM(F12:F16)</f>
        <v>139877671.85999987</v>
      </c>
      <c r="G17" s="42">
        <f>F17/D17*100</f>
        <v>33.04935550699412</v>
      </c>
      <c r="H17" s="41">
        <f>SUM(H12:H16)</f>
        <v>-283361056.1400001</v>
      </c>
      <c r="I17" s="43">
        <f>E17/C17*100</f>
        <v>87.85473297485431</v>
      </c>
      <c r="J17" s="41">
        <f>SUM(J12:J16)</f>
        <v>-201778154.2200001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8377488.98</v>
      </c>
      <c r="F18" s="45">
        <f>'[1]вспомогат'!H16</f>
        <v>397338.1200000001</v>
      </c>
      <c r="G18" s="46">
        <f>'[1]вспомогат'!I16</f>
        <v>17.364324783545815</v>
      </c>
      <c r="H18" s="47">
        <f>'[1]вспомогат'!J16</f>
        <v>-1890905.88</v>
      </c>
      <c r="I18" s="48">
        <f>'[1]вспомогат'!K16</f>
        <v>97.909965488664</v>
      </c>
      <c r="J18" s="49">
        <f>'[1]вспомогат'!L16</f>
        <v>-178830.01999999955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58459008.43</v>
      </c>
      <c r="F19" s="38">
        <f>'[1]вспомогат'!H17</f>
        <v>6419983.43</v>
      </c>
      <c r="G19" s="39">
        <f>'[1]вспомогат'!I17</f>
        <v>109.27374693156142</v>
      </c>
      <c r="H19" s="35">
        <f>'[1]вспомогат'!J17</f>
        <v>544845.4299999997</v>
      </c>
      <c r="I19" s="36">
        <f>'[1]вспомогат'!K17</f>
        <v>133.93381827392764</v>
      </c>
      <c r="J19" s="37">
        <f>'[1]вспомогат'!L17</f>
        <v>14811325.43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6128577.67</v>
      </c>
      <c r="F20" s="38">
        <f>'[1]вспомогат'!H18</f>
        <v>357667.91000000015</v>
      </c>
      <c r="G20" s="39">
        <f>'[1]вспомогат'!I18</f>
        <v>20.857582472693775</v>
      </c>
      <c r="H20" s="35">
        <f>'[1]вспомогат'!J18</f>
        <v>-1357142.0899999999</v>
      </c>
      <c r="I20" s="36">
        <f>'[1]вспомогат'!K18</f>
        <v>129.00419266206256</v>
      </c>
      <c r="J20" s="37">
        <f>'[1]вспомогат'!L18</f>
        <v>1377896.67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4459050.27</v>
      </c>
      <c r="F21" s="38">
        <f>'[1]вспомогат'!H19</f>
        <v>158733.5</v>
      </c>
      <c r="G21" s="39">
        <f>'[1]вспомогат'!I19</f>
        <v>15.348700712253743</v>
      </c>
      <c r="H21" s="35">
        <f>'[1]вспомогат'!J19</f>
        <v>-875448.5</v>
      </c>
      <c r="I21" s="36">
        <f>'[1]вспомогат'!K19</f>
        <v>117.85012165462983</v>
      </c>
      <c r="J21" s="37">
        <f>'[1]вспомогат'!L19</f>
        <v>675388.2699999996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29268096.92</v>
      </c>
      <c r="F22" s="38">
        <f>'[1]вспомогат'!H20</f>
        <v>2417807.9000000022</v>
      </c>
      <c r="G22" s="39">
        <f>'[1]вспомогат'!I20</f>
        <v>28.19899646516508</v>
      </c>
      <c r="H22" s="35">
        <f>'[1]вспомогат'!J20</f>
        <v>-6156284.099999998</v>
      </c>
      <c r="I22" s="36">
        <f>'[1]вспомогат'!K20</f>
        <v>106.92212494489152</v>
      </c>
      <c r="J22" s="37">
        <f>'[1]вспомогат'!L20</f>
        <v>1894812.9200000018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23118474.6</v>
      </c>
      <c r="F23" s="38">
        <f>'[1]вспомогат'!H21</f>
        <v>1532881.8800000027</v>
      </c>
      <c r="G23" s="39">
        <f>'[1]вспомогат'!I21</f>
        <v>28.149722521146103</v>
      </c>
      <c r="H23" s="35">
        <f>'[1]вспомогат'!J21</f>
        <v>-3912578.1199999973</v>
      </c>
      <c r="I23" s="36">
        <f>'[1]вспомогат'!K21</f>
        <v>107.78079799417517</v>
      </c>
      <c r="J23" s="37">
        <f>'[1]вспомогат'!L21</f>
        <v>1668944.6000000015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23032190.22</v>
      </c>
      <c r="F24" s="38">
        <f>'[1]вспомогат'!H22</f>
        <v>1529206.8599999994</v>
      </c>
      <c r="G24" s="39">
        <f>'[1]вспомогат'!I22</f>
        <v>25.94217425048878</v>
      </c>
      <c r="H24" s="35">
        <f>'[1]вспомогат'!J22</f>
        <v>-4365468.140000001</v>
      </c>
      <c r="I24" s="36">
        <f>'[1]вспомогат'!K22</f>
        <v>118.12045920539107</v>
      </c>
      <c r="J24" s="37">
        <f>'[1]вспомогат'!L22</f>
        <v>3533290.219999999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15826081.11</v>
      </c>
      <c r="F25" s="38">
        <f>'[1]вспомогат'!H23</f>
        <v>889428.0399999991</v>
      </c>
      <c r="G25" s="39">
        <f>'[1]вспомогат'!I23</f>
        <v>21.73832274110286</v>
      </c>
      <c r="H25" s="35">
        <f>'[1]вспомогат'!J23</f>
        <v>-3202092.960000001</v>
      </c>
      <c r="I25" s="36">
        <f>'[1]вспомогат'!K23</f>
        <v>108.08498382455656</v>
      </c>
      <c r="J25" s="37">
        <f>'[1]вспомогат'!L23</f>
        <v>1183824.1099999994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8852939.24</v>
      </c>
      <c r="F26" s="38">
        <f>'[1]вспомогат'!H24</f>
        <v>560576.6900000004</v>
      </c>
      <c r="G26" s="39">
        <f>'[1]вспомогат'!I24</f>
        <v>22.407830275412735</v>
      </c>
      <c r="H26" s="35">
        <f>'[1]вспомогат'!J24</f>
        <v>-1941123.3099999996</v>
      </c>
      <c r="I26" s="36">
        <f>'[1]вспомогат'!K24</f>
        <v>107.19067854841056</v>
      </c>
      <c r="J26" s="37">
        <f>'[1]вспомогат'!L24</f>
        <v>593882.2400000002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26040440.23</v>
      </c>
      <c r="F27" s="38">
        <f>'[1]вспомогат'!H25</f>
        <v>2063423.6400000006</v>
      </c>
      <c r="G27" s="39">
        <f>'[1]вспомогат'!I25</f>
        <v>32.53172121797849</v>
      </c>
      <c r="H27" s="35">
        <f>'[1]вспомогат'!J25</f>
        <v>-4279381.359999999</v>
      </c>
      <c r="I27" s="36">
        <f>'[1]вспомогат'!K25</f>
        <v>107.95119324678038</v>
      </c>
      <c r="J27" s="37">
        <f>'[1]вспомогат'!L25</f>
        <v>1918020.2300000004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14047820.13</v>
      </c>
      <c r="F28" s="38">
        <f>'[1]вспомогат'!H26</f>
        <v>915830.3400000017</v>
      </c>
      <c r="G28" s="39">
        <f>'[1]вспомогат'!I26</f>
        <v>20.989324401286677</v>
      </c>
      <c r="H28" s="35">
        <f>'[1]вспомогат'!J26</f>
        <v>-3447484.6599999983</v>
      </c>
      <c r="I28" s="36">
        <f>'[1]вспомогат'!K26</f>
        <v>100.72977050269303</v>
      </c>
      <c r="J28" s="37">
        <f>'[1]вспомогат'!L26</f>
        <v>101774.13000000082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12215037.55</v>
      </c>
      <c r="F29" s="38">
        <f>'[1]вспомогат'!H27</f>
        <v>677715.1500000004</v>
      </c>
      <c r="G29" s="39">
        <f>'[1]вспомогат'!I27</f>
        <v>22.7810916124296</v>
      </c>
      <c r="H29" s="35">
        <f>'[1]вспомогат'!J27</f>
        <v>-2297186.8499999996</v>
      </c>
      <c r="I29" s="36">
        <f>'[1]вспомогат'!K27</f>
        <v>121.08888610661222</v>
      </c>
      <c r="J29" s="37">
        <f>'[1]вспомогат'!L27</f>
        <v>2127375.5500000007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14939025.52</v>
      </c>
      <c r="F30" s="38">
        <f>'[1]вспомогат'!H28</f>
        <v>913558.5099999998</v>
      </c>
      <c r="G30" s="39">
        <f>'[1]вспомогат'!I28</f>
        <v>23.219554467273067</v>
      </c>
      <c r="H30" s="35">
        <f>'[1]вспомогат'!J28</f>
        <v>-3020877.49</v>
      </c>
      <c r="I30" s="36">
        <f>'[1]вспомогат'!K28</f>
        <v>100.79858413958343</v>
      </c>
      <c r="J30" s="37">
        <f>'[1]вспомогат'!L28</f>
        <v>118355.51999999955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38390675.39</v>
      </c>
      <c r="F31" s="38">
        <f>'[1]вспомогат'!H29</f>
        <v>3320676.0700000003</v>
      </c>
      <c r="G31" s="39">
        <f>'[1]вспомогат'!I29</f>
        <v>36.076118039623076</v>
      </c>
      <c r="H31" s="35">
        <f>'[1]вспомогат'!J29</f>
        <v>-5883961.93</v>
      </c>
      <c r="I31" s="36">
        <f>'[1]вспомогат'!K29</f>
        <v>117.93245341727004</v>
      </c>
      <c r="J31" s="37">
        <f>'[1]вспомогат'!L29</f>
        <v>5837570.390000001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14224522.04</v>
      </c>
      <c r="F32" s="38">
        <f>'[1]вспомогат'!H30</f>
        <v>698855.2299999986</v>
      </c>
      <c r="G32" s="39">
        <f>'[1]вспомогат'!I30</f>
        <v>25.374541920056124</v>
      </c>
      <c r="H32" s="35">
        <f>'[1]вспомогат'!J30</f>
        <v>-2055303.7700000014</v>
      </c>
      <c r="I32" s="36">
        <f>'[1]вспомогат'!K30</f>
        <v>130.401874403145</v>
      </c>
      <c r="J32" s="37">
        <f>'[1]вспомогат'!L30</f>
        <v>3316303.039999999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8565383</v>
      </c>
      <c r="D33" s="38">
        <f>'[1]вспомогат'!D31</f>
        <v>2493947</v>
      </c>
      <c r="E33" s="33">
        <f>'[1]вспомогат'!G31</f>
        <v>6917067.41</v>
      </c>
      <c r="F33" s="38">
        <f>'[1]вспомогат'!H31</f>
        <v>636863.29</v>
      </c>
      <c r="G33" s="39">
        <f>'[1]вспомогат'!I31</f>
        <v>25.536360235401958</v>
      </c>
      <c r="H33" s="35">
        <f>'[1]вспомогат'!J31</f>
        <v>-1857083.71</v>
      </c>
      <c r="I33" s="36">
        <f>'[1]вспомогат'!K31</f>
        <v>80.7560783913574</v>
      </c>
      <c r="J33" s="37">
        <f>'[1]вспомогат'!L31</f>
        <v>-1648315.5899999999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7154671.86</v>
      </c>
      <c r="F34" s="38">
        <f>'[1]вспомогат'!H32</f>
        <v>352751.28000000026</v>
      </c>
      <c r="G34" s="39">
        <f>'[1]вспомогат'!I32</f>
        <v>19.938135764222736</v>
      </c>
      <c r="H34" s="35">
        <f>'[1]вспомогат'!J32</f>
        <v>-1416477.7199999997</v>
      </c>
      <c r="I34" s="36">
        <f>'[1]вспомогат'!K32</f>
        <v>109.33966905925978</v>
      </c>
      <c r="J34" s="37">
        <f>'[1]вспомогат'!L32</f>
        <v>611143.8600000003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11222131.36</v>
      </c>
      <c r="F35" s="38">
        <f>'[1]вспомогат'!H33</f>
        <v>728993.7799999993</v>
      </c>
      <c r="G35" s="39">
        <f>'[1]вспомогат'!I33</f>
        <v>23.738820597135728</v>
      </c>
      <c r="H35" s="35">
        <f>'[1]вспомогат'!J33</f>
        <v>-2341899.2200000007</v>
      </c>
      <c r="I35" s="36">
        <f>'[1]вспомогат'!K33</f>
        <v>102.90770336115074</v>
      </c>
      <c r="J35" s="37">
        <f>'[1]вспомогат'!L33</f>
        <v>317086.3599999994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10668671.73</v>
      </c>
      <c r="F36" s="38">
        <f>'[1]вспомогат'!H34</f>
        <v>601741.9100000001</v>
      </c>
      <c r="G36" s="39">
        <f>'[1]вспомогат'!I34</f>
        <v>16.905474441276045</v>
      </c>
      <c r="H36" s="35">
        <f>'[1]вспомогат'!J34</f>
        <v>-2957708.09</v>
      </c>
      <c r="I36" s="36">
        <f>'[1]вспомогат'!K34</f>
        <v>100.7710533822485</v>
      </c>
      <c r="J36" s="37">
        <f>'[1]вспомогат'!L34</f>
        <v>81631.73000000045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25411373.1</v>
      </c>
      <c r="F37" s="38">
        <f>'[1]вспомогат'!H35</f>
        <v>1481230.0400000028</v>
      </c>
      <c r="G37" s="39">
        <f>'[1]вспомогат'!I35</f>
        <v>21.411546822787237</v>
      </c>
      <c r="H37" s="35">
        <f>'[1]вспомогат'!J35</f>
        <v>-5436672.959999997</v>
      </c>
      <c r="I37" s="36">
        <f>'[1]вспомогат'!K35</f>
        <v>99.24801758793872</v>
      </c>
      <c r="J37" s="37">
        <f>'[1]вспомогат'!L35</f>
        <v>-192536.8999999985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320604401</v>
      </c>
      <c r="D38" s="41">
        <f>SUM(D18:D37)</f>
        <v>84805499</v>
      </c>
      <c r="E38" s="41">
        <f>SUM(E18:E37)</f>
        <v>358753343.7600001</v>
      </c>
      <c r="F38" s="41">
        <f>SUM(F18:F37)</f>
        <v>26655263.570000008</v>
      </c>
      <c r="G38" s="42">
        <f>F38/D38*100</f>
        <v>31.43105563237121</v>
      </c>
      <c r="H38" s="41">
        <f>SUM(H18:H37)</f>
        <v>-58150235.42999999</v>
      </c>
      <c r="I38" s="43">
        <f>E38/C38*100</f>
        <v>111.899070206463</v>
      </c>
      <c r="J38" s="41">
        <f>SUM(J18:J37)</f>
        <v>38148942.76000001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2776859.53</v>
      </c>
      <c r="F39" s="38">
        <f>'[1]вспомогат'!H36</f>
        <v>127513.80999999959</v>
      </c>
      <c r="G39" s="39">
        <f>'[1]вспомогат'!I36</f>
        <v>12.716613777931096</v>
      </c>
      <c r="H39" s="35">
        <f>'[1]вспомогат'!J36</f>
        <v>-875220.1900000004</v>
      </c>
      <c r="I39" s="36">
        <f>'[1]вспомогат'!K36</f>
        <v>74.09734567586628</v>
      </c>
      <c r="J39" s="37">
        <f>'[1]вспомогат'!L36</f>
        <v>-970723.4700000002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8204643.33</v>
      </c>
      <c r="F40" s="38">
        <f>'[1]вспомогат'!H37</f>
        <v>509565.4199999999</v>
      </c>
      <c r="G40" s="39">
        <f>'[1]вспомогат'!I37</f>
        <v>18.370661907852043</v>
      </c>
      <c r="H40" s="35">
        <f>'[1]вспомогат'!J37</f>
        <v>-2264234.58</v>
      </c>
      <c r="I40" s="36">
        <f>'[1]вспомогат'!K37</f>
        <v>79.57179812150021</v>
      </c>
      <c r="J40" s="37">
        <f>'[1]вспомогат'!L37</f>
        <v>-2106350.67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4036398.1</v>
      </c>
      <c r="F41" s="38">
        <f>'[1]вспомогат'!H38</f>
        <v>510667.0900000003</v>
      </c>
      <c r="G41" s="39">
        <f>'[1]вспомогат'!I38</f>
        <v>36.05474079439921</v>
      </c>
      <c r="H41" s="35">
        <f>'[1]вспомогат'!J38</f>
        <v>-905698.9099999997</v>
      </c>
      <c r="I41" s="36">
        <f>'[1]вспомогат'!K38</f>
        <v>95.79002363188744</v>
      </c>
      <c r="J41" s="37">
        <f>'[1]вспомогат'!L38</f>
        <v>-177399.8999999999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2911544.05</v>
      </c>
      <c r="F42" s="38">
        <f>'[1]вспомогат'!H39</f>
        <v>156812.8799999999</v>
      </c>
      <c r="G42" s="39">
        <f>'[1]вспомогат'!I39</f>
        <v>9.338958481972162</v>
      </c>
      <c r="H42" s="35">
        <f>'[1]вспомогат'!J39</f>
        <v>-1522313.12</v>
      </c>
      <c r="I42" s="36">
        <f>'[1]вспомогат'!K39</f>
        <v>66.57978648598278</v>
      </c>
      <c r="J42" s="37">
        <f>'[1]вспомогат'!L39</f>
        <v>-1461470.9500000002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3797732.7</v>
      </c>
      <c r="F43" s="38">
        <f>'[1]вспомогат'!H40</f>
        <v>182725.1000000001</v>
      </c>
      <c r="G43" s="39">
        <f>'[1]вспомогат'!I40</f>
        <v>24.181917798067047</v>
      </c>
      <c r="H43" s="35">
        <f>'[1]вспомогат'!J40</f>
        <v>-572901.8999999999</v>
      </c>
      <c r="I43" s="36">
        <f>'[1]вспомогат'!K40</f>
        <v>177.8635066118083</v>
      </c>
      <c r="J43" s="37">
        <f>'[1]вспомогат'!L40</f>
        <v>1662537.7000000002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3454072.33</v>
      </c>
      <c r="F44" s="38">
        <f>'[1]вспомогат'!H41</f>
        <v>285234.8200000003</v>
      </c>
      <c r="G44" s="39">
        <f>'[1]вспомогат'!I41</f>
        <v>40.74201114126558</v>
      </c>
      <c r="H44" s="35">
        <f>'[1]вспомогат'!J41</f>
        <v>-414865.1799999997</v>
      </c>
      <c r="I44" s="36">
        <f>'[1]вспомогат'!K41</f>
        <v>125.46575844533237</v>
      </c>
      <c r="J44" s="37">
        <f>'[1]вспомогат'!L41</f>
        <v>701072.3300000001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6828428.77</v>
      </c>
      <c r="F45" s="38">
        <f>'[1]вспомогат'!H42</f>
        <v>541649.2999999998</v>
      </c>
      <c r="G45" s="39">
        <f>'[1]вспомогат'!I42</f>
        <v>26.832546660404976</v>
      </c>
      <c r="H45" s="35">
        <f>'[1]вспомогат'!J42</f>
        <v>-1476978.7000000002</v>
      </c>
      <c r="I45" s="36">
        <f>'[1]вспомогат'!K42</f>
        <v>93.98588359557941</v>
      </c>
      <c r="J45" s="37">
        <f>'[1]вспомогат'!L42</f>
        <v>-436948.23000000045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10149674.03</v>
      </c>
      <c r="F46" s="38">
        <f>'[1]вспомогат'!H43</f>
        <v>742597.4399999995</v>
      </c>
      <c r="G46" s="39">
        <f>'[1]вспомогат'!I43</f>
        <v>26.882698212616575</v>
      </c>
      <c r="H46" s="35">
        <f>'[1]вспомогат'!J43</f>
        <v>-2019764.5600000005</v>
      </c>
      <c r="I46" s="36">
        <f>'[1]вспомогат'!K43</f>
        <v>98.70470978570471</v>
      </c>
      <c r="J46" s="37">
        <f>'[1]вспомогат'!L43</f>
        <v>-133192.97000000067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4635118.93</v>
      </c>
      <c r="F47" s="38">
        <f>'[1]вспомогат'!H44</f>
        <v>422068.45999999996</v>
      </c>
      <c r="G47" s="39">
        <f>'[1]вспомогат'!I44</f>
        <v>33.93051482410444</v>
      </c>
      <c r="H47" s="35">
        <f>'[1]вспомогат'!J44</f>
        <v>-821851.54</v>
      </c>
      <c r="I47" s="36">
        <f>'[1]вспомогат'!K44</f>
        <v>81.973955234703</v>
      </c>
      <c r="J47" s="37">
        <f>'[1]вспомогат'!L44</f>
        <v>-1019261.0700000003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4349262.85</v>
      </c>
      <c r="F48" s="38">
        <f>'[1]вспомогат'!H45</f>
        <v>140229.43999999948</v>
      </c>
      <c r="G48" s="39">
        <f>'[1]вспомогат'!I45</f>
        <v>10.773785706602704</v>
      </c>
      <c r="H48" s="35">
        <f>'[1]вспомогат'!J45</f>
        <v>-1161350.5600000005</v>
      </c>
      <c r="I48" s="36">
        <f>'[1]вспомогат'!K45</f>
        <v>83.8543372957849</v>
      </c>
      <c r="J48" s="37">
        <f>'[1]вспомогат'!L45</f>
        <v>-837425.1500000004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1824946.49</v>
      </c>
      <c r="F49" s="38">
        <f>'[1]вспомогат'!H46</f>
        <v>224839.95999999996</v>
      </c>
      <c r="G49" s="39">
        <f>'[1]вспомогат'!I46</f>
        <v>127.91277535044601</v>
      </c>
      <c r="H49" s="35">
        <f>'[1]вспомогат'!J46</f>
        <v>49063.95999999996</v>
      </c>
      <c r="I49" s="36">
        <f>'[1]вспомогат'!K46</f>
        <v>199.81173241304103</v>
      </c>
      <c r="J49" s="37">
        <f>'[1]вспомогат'!L46</f>
        <v>911613.49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1332758.98</v>
      </c>
      <c r="F50" s="38">
        <f>'[1]вспомогат'!H47</f>
        <v>44144.10000000009</v>
      </c>
      <c r="G50" s="39">
        <f>'[1]вспомогат'!I47</f>
        <v>11.32315182233488</v>
      </c>
      <c r="H50" s="35">
        <f>'[1]вспомогат'!J47</f>
        <v>-345712.8999999999</v>
      </c>
      <c r="I50" s="36">
        <f>'[1]вспомогат'!K47</f>
        <v>100.26239796098764</v>
      </c>
      <c r="J50" s="37">
        <f>'[1]вспомогат'!L47</f>
        <v>3487.9799999999814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1705251.55</v>
      </c>
      <c r="F51" s="38">
        <f>'[1]вспомогат'!H48</f>
        <v>49512.21999999997</v>
      </c>
      <c r="G51" s="39">
        <f>'[1]вспомогат'!I48</f>
        <v>10.598511865263008</v>
      </c>
      <c r="H51" s="35">
        <f>'[1]вспомогат'!J48</f>
        <v>-417649.78</v>
      </c>
      <c r="I51" s="36">
        <f>'[1]вспомогат'!K48</f>
        <v>87.68180621528596</v>
      </c>
      <c r="J51" s="37">
        <f>'[1]вспомогат'!L48</f>
        <v>-239566.44999999995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4629397.63</v>
      </c>
      <c r="F52" s="38">
        <f>'[1]вспомогат'!H49</f>
        <v>310871.4199999999</v>
      </c>
      <c r="G52" s="39">
        <f>'[1]вспомогат'!I49</f>
        <v>23.046291051968264</v>
      </c>
      <c r="H52" s="35">
        <f>'[1]вспомогат'!J49</f>
        <v>-1038028.5800000001</v>
      </c>
      <c r="I52" s="36">
        <f>'[1]вспомогат'!K49</f>
        <v>105.92343804949213</v>
      </c>
      <c r="J52" s="37">
        <f>'[1]вспомогат'!L49</f>
        <v>258884.6299999999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1994530.25</v>
      </c>
      <c r="F53" s="38">
        <f>'[1]вспомогат'!H50</f>
        <v>169477.6100000001</v>
      </c>
      <c r="G53" s="39">
        <f>'[1]вспомогат'!I50</f>
        <v>33.28272054924728</v>
      </c>
      <c r="H53" s="35">
        <f>'[1]вспомогат'!J50</f>
        <v>-339728.3899999999</v>
      </c>
      <c r="I53" s="36">
        <f>'[1]вспомогат'!K50</f>
        <v>110.79147910075011</v>
      </c>
      <c r="J53" s="37">
        <f>'[1]вспомогат'!L50</f>
        <v>194274.25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1637649.16</v>
      </c>
      <c r="F54" s="38">
        <f>'[1]вспомогат'!H51</f>
        <v>87348.3999999999</v>
      </c>
      <c r="G54" s="39">
        <f>'[1]вспомогат'!I51</f>
        <v>17.8122087747382</v>
      </c>
      <c r="H54" s="35">
        <f>'[1]вспомогат'!J51</f>
        <v>-403036.6000000001</v>
      </c>
      <c r="I54" s="36">
        <f>'[1]вспомогат'!K51</f>
        <v>90.84933254706121</v>
      </c>
      <c r="J54" s="37">
        <f>'[1]вспомогат'!L51</f>
        <v>-164949.84000000008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64268268.67999999</v>
      </c>
      <c r="F55" s="41">
        <f>SUM(F39:F54)</f>
        <v>4505257.469999999</v>
      </c>
      <c r="G55" s="42">
        <f>F55/D55*100</f>
        <v>23.667624209445396</v>
      </c>
      <c r="H55" s="41">
        <f>SUM(H39:H54)</f>
        <v>-14530271.530000001</v>
      </c>
      <c r="I55" s="43">
        <f>E55/C55*100</f>
        <v>94.39598751460096</v>
      </c>
      <c r="J55" s="41">
        <f>SUM(J39:J54)</f>
        <v>-3815418.320000001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2598831397</v>
      </c>
      <c r="D56" s="55">
        <f>'[1]вспомогат'!D52</f>
        <v>732491376</v>
      </c>
      <c r="E56" s="55">
        <f>'[1]вспомогат'!G52</f>
        <v>2271183320.4500003</v>
      </c>
      <c r="F56" s="55">
        <f>'[1]вспомогат'!H52</f>
        <v>206519250.42999986</v>
      </c>
      <c r="G56" s="56">
        <f>'[1]вспомогат'!I52</f>
        <v>28.194086264573286</v>
      </c>
      <c r="H56" s="55">
        <f>'[1]вспомогат'!J52</f>
        <v>-511441854.04000014</v>
      </c>
      <c r="I56" s="56">
        <f>'[1]вспомогат'!K52</f>
        <v>87.39248429397054</v>
      </c>
      <c r="J56" s="55">
        <f>'[1]вспомогат'!L52</f>
        <v>-327648076.5499997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10.04.2017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2017-04-11T04:45:53Z</dcterms:created>
  <dcterms:modified xsi:type="dcterms:W3CDTF">2017-04-11T04:49:08Z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