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'видатки'!$A$2:$H$15</definedName>
  </definedNames>
  <calcPr fullCalcOnLoad="1"/>
</workbook>
</file>

<file path=xl/sharedStrings.xml><?xml version="1.0" encoding="utf-8"?>
<sst xmlns="http://schemas.openxmlformats.org/spreadsheetml/2006/main" count="29" uniqueCount="29">
  <si>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</si>
  <si>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</si>
  <si>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</si>
  <si>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</si>
  <si>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</si>
  <si>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</si>
  <si>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</si>
  <si>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</si>
  <si>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</si>
  <si>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</si>
  <si>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</si>
  <si>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</si>
  <si>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</si>
  <si>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</si>
  <si>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</si>
  <si>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</si>
  <si>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</si>
  <si>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</si>
  <si>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</si>
  <si>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</si>
  <si>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</si>
  <si>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</si>
  <si>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</si>
  <si>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</si>
  <si>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</si>
  <si>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</si>
  <si>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8120</t>
  </si>
  <si>
    <t>Інформація щодо здійснення видатків з обласного бюджету станом на 10.04.2017 (загальний фонд)</t>
  </si>
  <si>
    <t>Профінансовано станом на 10.04.2017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</si>
</sst>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42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185" fontId="32" fillId="36" borderId="11" xfId="0" applyNumberFormat="1" applyFont="1" applyFill="1" applyBorder="1" applyAlignment="1">
      <alignment/>
    </xf>
    <xf numFmtId="185" fontId="34" fillId="36" borderId="11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0"/>
  <sheetViews>
    <sheetView tabSelected="1" zoomScalePageLayoutView="0" workbookViewId="0" topLeftCell="A4">
      <selection activeCell="G26" sqref="G26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45.75" customHeight="1">
      <c r="A2" s="35" t="s">
        <v>27</v>
      </c>
      <c r="B2" s="35"/>
      <c r="C2" s="35"/>
      <c r="D2" s="35"/>
      <c r="E2" s="35"/>
      <c r="F2" s="35"/>
      <c r="G2" s="35"/>
      <c r="H2" s="35"/>
    </row>
    <row r="3" spans="1:8" ht="42" customHeight="1">
      <c r="A3" s="1"/>
      <c r="B3" s="2"/>
      <c r="C3" s="2"/>
      <c r="H3" s="5" t="s">
        <v>0</v>
      </c>
    </row>
    <row r="4" spans="1:8" ht="21" customHeight="1">
      <c r="A4" s="40" t="s">
        <v>1</v>
      </c>
      <c r="B4" s="40" t="s">
        <v>2</v>
      </c>
      <c r="C4" s="40" t="s">
        <v>28</v>
      </c>
      <c r="D4" s="36" t="s">
        <v>3</v>
      </c>
      <c r="E4" s="37"/>
      <c r="F4" s="37"/>
      <c r="G4" s="37"/>
      <c r="H4" s="38"/>
    </row>
    <row r="5" spans="1:8" ht="60.75" customHeight="1">
      <c r="A5" s="41"/>
      <c r="B5" s="41"/>
      <c r="C5" s="41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SUM(C8:C15)</f>
        <v>839947.489</v>
      </c>
      <c r="D7" s="13">
        <f t="shared" si="0"/>
        <v>577175.8309999998</v>
      </c>
      <c r="E7" s="32">
        <f t="shared" si="0"/>
        <v>84906.649</v>
      </c>
      <c r="F7" s="13">
        <f t="shared" si="0"/>
        <v>29349.995000000003</v>
      </c>
      <c r="G7" s="13">
        <f t="shared" si="0"/>
        <v>56064.21500000001</v>
      </c>
      <c r="H7" s="13">
        <f t="shared" si="0"/>
        <v>92450.79900000003</v>
      </c>
    </row>
    <row r="8" spans="1:11" ht="24.75" customHeight="1">
      <c r="A8" s="34" t="s">
        <v>18</v>
      </c>
      <c r="B8" s="15" t="s">
        <v>19</v>
      </c>
      <c r="C8" s="16">
        <v>5308.13</v>
      </c>
      <c r="D8" s="28">
        <v>2553.08</v>
      </c>
      <c r="E8" s="33"/>
      <c r="F8" s="28"/>
      <c r="G8" s="28">
        <v>1064.339</v>
      </c>
      <c r="H8" s="28">
        <f>SUM(C8-D8-E8-F8-G8)</f>
        <v>1690.7110000000002</v>
      </c>
      <c r="K8" s="20"/>
    </row>
    <row r="9" spans="1:11" ht="27" customHeight="1">
      <c r="A9" s="14" t="s">
        <v>11</v>
      </c>
      <c r="B9" s="15" t="s">
        <v>20</v>
      </c>
      <c r="C9" s="16">
        <f>478.479+232272.732+2373.053+11516.127+7107.207</f>
        <v>253747.59799999997</v>
      </c>
      <c r="D9" s="33">
        <f>439.58+171876.978+2070.352+7478.823+5952.459</f>
        <v>187818.192</v>
      </c>
      <c r="E9" s="33">
        <f>692.531+3.688</f>
        <v>696.2189999999999</v>
      </c>
      <c r="F9" s="28">
        <f>18243.38+72.204+323.512+25.664</f>
        <v>18664.760000000002</v>
      </c>
      <c r="G9" s="33">
        <f>19677.969+162.562+822.048+417.454</f>
        <v>21080.033000000003</v>
      </c>
      <c r="H9" s="28">
        <f aca="true" t="shared" si="1" ref="H9:H15">SUM(C9-D9-E9-F9-G9)</f>
        <v>25488.393999999957</v>
      </c>
      <c r="J9" s="31"/>
      <c r="K9" s="20"/>
    </row>
    <row r="10" spans="1:11" ht="27.75" customHeight="1">
      <c r="A10" s="14" t="s">
        <v>12</v>
      </c>
      <c r="B10" s="15" t="s">
        <v>21</v>
      </c>
      <c r="C10" s="16">
        <f>833.802+457999.49</f>
        <v>458833.292</v>
      </c>
      <c r="D10" s="28">
        <f>582.345+333679.807</f>
        <v>334262.15199999994</v>
      </c>
      <c r="E10" s="33">
        <f>150.192+83386.657</f>
        <v>83536.849</v>
      </c>
      <c r="F10" s="28">
        <v>5793.811</v>
      </c>
      <c r="G10" s="33">
        <f>57.058+21992.686</f>
        <v>22049.744000000002</v>
      </c>
      <c r="H10" s="28">
        <f t="shared" si="1"/>
        <v>13190.736000000066</v>
      </c>
      <c r="J10" s="31"/>
      <c r="K10" s="20"/>
    </row>
    <row r="11" spans="1:11" ht="27" customHeight="1">
      <c r="A11" s="14" t="s">
        <v>13</v>
      </c>
      <c r="B11" s="15" t="s">
        <v>22</v>
      </c>
      <c r="C11" s="16">
        <f>281.861+537.7+47062.556+5859.474+200.974</f>
        <v>53942.565</v>
      </c>
      <c r="D11" s="28">
        <f>246.178+407.657+26666.371+3857.314+160.722</f>
        <v>31338.242</v>
      </c>
      <c r="E11" s="33">
        <f>569.623+48.803</f>
        <v>618.426</v>
      </c>
      <c r="F11" s="28">
        <f>4068.895+818.03</f>
        <v>4886.925</v>
      </c>
      <c r="G11" s="33">
        <f>13.036+73.617+8581.802+830.299+1.825</f>
        <v>9500.579000000002</v>
      </c>
      <c r="H11" s="28">
        <f t="shared" si="1"/>
        <v>7598.393000000004</v>
      </c>
      <c r="J11" s="31"/>
      <c r="K11" s="20"/>
    </row>
    <row r="12" spans="1:11" ht="27.75" customHeight="1">
      <c r="A12" s="14" t="s">
        <v>14</v>
      </c>
      <c r="B12" s="15" t="s">
        <v>23</v>
      </c>
      <c r="C12" s="17">
        <f>456.88+24897.369</f>
        <v>25354.249</v>
      </c>
      <c r="D12" s="28">
        <f>5650.331+431.587</f>
        <v>6081.918</v>
      </c>
      <c r="E12" s="33"/>
      <c r="F12" s="28"/>
      <c r="G12" s="28">
        <f>18.796+1263.962</f>
        <v>1282.758</v>
      </c>
      <c r="H12" s="28">
        <f>SUM(C12-D12-E12-F12-G12)</f>
        <v>17989.572999999997</v>
      </c>
      <c r="J12" s="31"/>
      <c r="K12" s="20"/>
    </row>
    <row r="13" spans="1:11" ht="24.75" customHeight="1">
      <c r="A13" s="14" t="s">
        <v>15</v>
      </c>
      <c r="B13" s="15" t="s">
        <v>24</v>
      </c>
      <c r="C13" s="17">
        <v>9956.586</v>
      </c>
      <c r="D13" s="28">
        <v>2830.027</v>
      </c>
      <c r="E13" s="33"/>
      <c r="F13" s="28"/>
      <c r="G13" s="28">
        <v>1004.232</v>
      </c>
      <c r="H13" s="28">
        <f t="shared" si="1"/>
        <v>6122.326999999999</v>
      </c>
      <c r="J13" s="31"/>
      <c r="K13" s="20"/>
    </row>
    <row r="14" spans="1:11" ht="36.75" customHeight="1">
      <c r="A14" s="14" t="s">
        <v>16</v>
      </c>
      <c r="B14" s="15" t="s">
        <v>25</v>
      </c>
      <c r="C14" s="17">
        <v>12480.969</v>
      </c>
      <c r="D14" s="28">
        <v>12292.22</v>
      </c>
      <c r="E14" s="33">
        <v>55.155</v>
      </c>
      <c r="F14" s="28">
        <v>4.499</v>
      </c>
      <c r="G14" s="28">
        <v>82.53</v>
      </c>
      <c r="H14" s="28">
        <f t="shared" si="1"/>
        <v>46.5649999999998</v>
      </c>
      <c r="J14" s="31"/>
      <c r="K14" s="20"/>
    </row>
    <row r="15" spans="1:10" ht="24.75" customHeight="1">
      <c r="A15" s="14" t="s">
        <v>17</v>
      </c>
      <c r="B15" s="15" t="s">
        <v>26</v>
      </c>
      <c r="C15" s="17">
        <v>20324.1</v>
      </c>
      <c r="D15" s="28"/>
      <c r="E15" s="33"/>
      <c r="F15" s="28"/>
      <c r="G15" s="28"/>
      <c r="H15" s="28">
        <f t="shared" si="1"/>
        <v>20324.1</v>
      </c>
      <c r="J15" s="31"/>
    </row>
    <row r="16" spans="1:4" ht="15.75">
      <c r="A16" s="18"/>
      <c r="B16" s="19"/>
      <c r="C16" s="19"/>
      <c r="D16" s="20"/>
    </row>
    <row r="17" spans="1:3" ht="15.75">
      <c r="A17" s="18"/>
      <c r="B17" s="19"/>
      <c r="C17" s="21"/>
    </row>
    <row r="18" spans="1:3" ht="15.75">
      <c r="A18" s="18"/>
      <c r="B18" s="19"/>
      <c r="C18" s="30"/>
    </row>
    <row r="19" spans="1:5" ht="20.25" customHeight="1">
      <c r="A19" s="18"/>
      <c r="B19" s="19"/>
      <c r="C19" s="22"/>
      <c r="D19" s="20"/>
      <c r="E19" s="20"/>
    </row>
    <row r="20" spans="1:3" ht="18.75" customHeight="1">
      <c r="A20" s="39"/>
      <c r="B20" s="39"/>
      <c r="C20" s="23"/>
    </row>
    <row r="21" spans="1:3" ht="18.75">
      <c r="A21" s="18"/>
      <c r="B21" s="19"/>
      <c r="C21" s="24"/>
    </row>
    <row r="22" spans="1:3" ht="18.75">
      <c r="A22" s="18"/>
      <c r="B22" s="19"/>
      <c r="C22" s="24"/>
    </row>
    <row r="23" spans="1:3" ht="15.75">
      <c r="A23" s="18"/>
      <c r="B23" s="19"/>
      <c r="C23" s="19"/>
    </row>
    <row r="24" spans="1:3" ht="15.75">
      <c r="A24" s="18"/>
      <c r="B24" s="19"/>
      <c r="C24" s="29"/>
    </row>
    <row r="25" spans="1:3" ht="15.75">
      <c r="A25" s="18"/>
      <c r="B25" s="19"/>
      <c r="C25" s="19"/>
    </row>
    <row r="26" spans="1:3" ht="15.75">
      <c r="A26" s="18"/>
      <c r="B26" s="19"/>
      <c r="C26" s="19"/>
    </row>
    <row r="27" spans="1:3" ht="15.75">
      <c r="A27" s="18"/>
      <c r="B27" s="19"/>
      <c r="C27" s="1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12" ht="15.75">
      <c r="A35" s="18"/>
      <c r="B35" s="19"/>
      <c r="C35" s="19"/>
      <c r="L35" s="3">
        <v>111</v>
      </c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3" ht="15.75">
      <c r="A38" s="18"/>
      <c r="B38" s="19"/>
      <c r="C38" s="19"/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2.75">
      <c r="A69" s="25"/>
      <c r="B69" s="26"/>
      <c r="C69" s="26"/>
    </row>
    <row r="70" spans="1:3" ht="12.75">
      <c r="A70" s="25"/>
      <c r="B70" s="26"/>
      <c r="C70" s="26"/>
    </row>
    <row r="71" spans="1:3" ht="12.75">
      <c r="A71" s="25"/>
      <c r="B71" s="26"/>
      <c r="C71" s="26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</sheetData>
  <sheetProtection/>
  <mergeCells count="6">
    <mergeCell ref="A2:H2"/>
    <mergeCell ref="D4:H4"/>
    <mergeCell ref="A20:B20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2017-04-10T09:40:19Z</cp:lastPrinted>
  <dcterms:created xsi:type="dcterms:W3CDTF">2014-04-07T08:59:02Z</dcterms:created>
  <dcterms:modified xsi:type="dcterms:W3CDTF">2017-04-10T09:46:16Z</dcterms:modified>
  <cp:category/>
  <cp:version/>
  <cp:contentType/>
  <cp:contentStatus/>
</cp:coreProperties>
</file>