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<sst xmlns="http://schemas.openxmlformats.org/spreadsheetml/2006/main" count="64" uniqueCount="59">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</sst>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19.04.2017</v>
          </cell>
        </row>
        <row r="6">
          <cell r="G6" t="str">
            <v>Фактично надійшло на 19.04.2017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407503092.97</v>
          </cell>
          <cell r="H10">
            <v>54417017.27000004</v>
          </cell>
          <cell r="I10">
            <v>26.49169373670294</v>
          </cell>
          <cell r="J10">
            <v>-150994602.72999996</v>
          </cell>
          <cell r="K10">
            <v>74.25745982410355</v>
          </cell>
          <cell r="L10">
            <v>-141267487.02999997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1170682137.66</v>
          </cell>
          <cell r="H11">
            <v>167946537.08000004</v>
          </cell>
          <cell r="I11">
            <v>51.90744462370578</v>
          </cell>
          <cell r="J11">
            <v>-155603462.91999996</v>
          </cell>
          <cell r="K11">
            <v>91.73941890376501</v>
          </cell>
          <cell r="L11">
            <v>-105412862.33999991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96303147.75</v>
          </cell>
          <cell r="H12">
            <v>12828670.219999999</v>
          </cell>
          <cell r="I12">
            <v>56.45880522544977</v>
          </cell>
          <cell r="J12">
            <v>-9893507.780000001</v>
          </cell>
          <cell r="K12">
            <v>118.17485690848555</v>
          </cell>
          <cell r="L12">
            <v>14811068.75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133364860.94</v>
          </cell>
          <cell r="H13">
            <v>22296629.47</v>
          </cell>
          <cell r="I13">
            <v>60.074200077326914</v>
          </cell>
          <cell r="J13">
            <v>-14818520.530000001</v>
          </cell>
          <cell r="K13">
            <v>90.14254652199054</v>
          </cell>
          <cell r="L13">
            <v>-14583989.060000002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126826351.25</v>
          </cell>
          <cell r="H14">
            <v>20976515.879999995</v>
          </cell>
          <cell r="I14">
            <v>60.015209086747525</v>
          </cell>
          <cell r="J14">
            <v>-13975484.120000005</v>
          </cell>
          <cell r="K14">
            <v>93.21765714348714</v>
          </cell>
          <cell r="L14">
            <v>-9227648.75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19598533.43</v>
          </cell>
          <cell r="H15">
            <v>3009775.459999999</v>
          </cell>
          <cell r="I15">
            <v>61.4315112054537</v>
          </cell>
          <cell r="J15">
            <v>-1889624.540000001</v>
          </cell>
          <cell r="K15">
            <v>99.0685516205997</v>
          </cell>
          <cell r="L15">
            <v>-184266.5700000003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9109900.9</v>
          </cell>
          <cell r="H16">
            <v>1129750.04</v>
          </cell>
          <cell r="I16">
            <v>49.37192187546433</v>
          </cell>
          <cell r="J16">
            <v>-1158493.96</v>
          </cell>
          <cell r="K16">
            <v>106.46986046219176</v>
          </cell>
          <cell r="L16">
            <v>553581.9000000004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61853627.98</v>
          </cell>
          <cell r="H17">
            <v>9814602.979999997</v>
          </cell>
          <cell r="I17">
            <v>167.05314802818242</v>
          </cell>
          <cell r="J17">
            <v>3939464.9799999967</v>
          </cell>
          <cell r="K17">
            <v>141.7111372899221</v>
          </cell>
          <cell r="L17">
            <v>18205944.979999997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6512240.4</v>
          </cell>
          <cell r="H18">
            <v>741330.6400000006</v>
          </cell>
          <cell r="I18">
            <v>43.231065832366305</v>
          </cell>
          <cell r="J18">
            <v>-973479.3599999994</v>
          </cell>
          <cell r="K18">
            <v>137.08014493080046</v>
          </cell>
          <cell r="L18">
            <v>1761559.4000000004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4774684.92</v>
          </cell>
          <cell r="H19">
            <v>474368.1500000004</v>
          </cell>
          <cell r="I19">
            <v>45.86892345834683</v>
          </cell>
          <cell r="J19">
            <v>-559813.8499999996</v>
          </cell>
          <cell r="K19">
            <v>126.19216304204764</v>
          </cell>
          <cell r="L19">
            <v>991022.9199999999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31771980.44</v>
          </cell>
          <cell r="H20">
            <v>4921691.420000002</v>
          </cell>
          <cell r="I20">
            <v>57.40189655067851</v>
          </cell>
          <cell r="J20">
            <v>-3652400.579999998</v>
          </cell>
          <cell r="K20">
            <v>116.06930480098771</v>
          </cell>
          <cell r="L20">
            <v>4398696.440000001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24943077.43</v>
          </cell>
          <cell r="H21">
            <v>3357484.710000001</v>
          </cell>
          <cell r="I21">
            <v>61.65658566953023</v>
          </cell>
          <cell r="J21">
            <v>-2087975.289999999</v>
          </cell>
          <cell r="K21">
            <v>116.2872912833055</v>
          </cell>
          <cell r="L21">
            <v>3493547.4299999997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24859428.83</v>
          </cell>
          <cell r="H22">
            <v>3356445.469999999</v>
          </cell>
          <cell r="I22">
            <v>56.94029730222614</v>
          </cell>
          <cell r="J22">
            <v>-2538229.530000001</v>
          </cell>
          <cell r="K22">
            <v>127.49144223520301</v>
          </cell>
          <cell r="L22">
            <v>5360528.829999998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17656879.17</v>
          </cell>
          <cell r="H23">
            <v>2720226.1000000015</v>
          </cell>
          <cell r="I23">
            <v>66.48447117832224</v>
          </cell>
          <cell r="J23">
            <v>-1371294.8999999985</v>
          </cell>
          <cell r="K23">
            <v>120.58850742750931</v>
          </cell>
          <cell r="L23">
            <v>3014622.170000002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9757564.65</v>
          </cell>
          <cell r="H24">
            <v>1465202.1000000006</v>
          </cell>
          <cell r="I24">
            <v>58.56825758484233</v>
          </cell>
          <cell r="J24">
            <v>-1036497.8999999994</v>
          </cell>
          <cell r="K24">
            <v>118.14381048587023</v>
          </cell>
          <cell r="L24">
            <v>1498507.6500000004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28359975.08</v>
          </cell>
          <cell r="H25">
            <v>4382958.489999998</v>
          </cell>
          <cell r="I25">
            <v>69.10126497661521</v>
          </cell>
          <cell r="J25">
            <v>-1959846.5100000016</v>
          </cell>
          <cell r="K25">
            <v>117.56687380453536</v>
          </cell>
          <cell r="L25">
            <v>4237555.079999998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15319013.74</v>
          </cell>
          <cell r="H26">
            <v>2187023.950000001</v>
          </cell>
          <cell r="I26">
            <v>50.12299020354939</v>
          </cell>
          <cell r="J26">
            <v>-2176291.049999999</v>
          </cell>
          <cell r="K26">
            <v>109.84485308595713</v>
          </cell>
          <cell r="L26">
            <v>1372967.7400000002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13095572.84</v>
          </cell>
          <cell r="H27">
            <v>1558250.4399999995</v>
          </cell>
          <cell r="I27">
            <v>52.379891505669754</v>
          </cell>
          <cell r="J27">
            <v>-1416651.5600000005</v>
          </cell>
          <cell r="K27">
            <v>129.81772030030348</v>
          </cell>
          <cell r="L27">
            <v>3007910.84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16092294.45</v>
          </cell>
          <cell r="H28">
            <v>2066827.4399999995</v>
          </cell>
          <cell r="I28">
            <v>52.531733646194766</v>
          </cell>
          <cell r="J28">
            <v>-1867608.5600000005</v>
          </cell>
          <cell r="K28">
            <v>108.58007397776213</v>
          </cell>
          <cell r="L28">
            <v>1271624.4499999993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40837377.51</v>
          </cell>
          <cell r="H29">
            <v>5767378.189999998</v>
          </cell>
          <cell r="I29">
            <v>62.65730591469211</v>
          </cell>
          <cell r="J29">
            <v>-3437259.8100000024</v>
          </cell>
          <cell r="K29">
            <v>125.44848643470414</v>
          </cell>
          <cell r="L29">
            <v>8284272.509999998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15855070.4</v>
          </cell>
          <cell r="H30">
            <v>2329403.59</v>
          </cell>
          <cell r="I30">
            <v>84.57767289397597</v>
          </cell>
          <cell r="J30">
            <v>-424755.41000000015</v>
          </cell>
          <cell r="K30">
            <v>145.3497624130942</v>
          </cell>
          <cell r="L30">
            <v>4946851.4</v>
          </cell>
        </row>
        <row r="31">
          <cell r="B31">
            <v>32067614</v>
          </cell>
          <cell r="C31">
            <v>8565383</v>
          </cell>
          <cell r="D31">
            <v>2493947</v>
          </cell>
          <cell r="G31">
            <v>7581726.18</v>
          </cell>
          <cell r="H31">
            <v>1301522.0599999996</v>
          </cell>
          <cell r="I31">
            <v>52.187238140986935</v>
          </cell>
          <cell r="J31">
            <v>-1192424.9400000004</v>
          </cell>
          <cell r="K31">
            <v>88.515903842245</v>
          </cell>
          <cell r="L31">
            <v>-983656.8200000003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7708413.95</v>
          </cell>
          <cell r="H32">
            <v>906493.3700000001</v>
          </cell>
          <cell r="I32">
            <v>51.236633019241715</v>
          </cell>
          <cell r="J32">
            <v>-862735.6299999999</v>
          </cell>
          <cell r="K32">
            <v>117.80210843447144</v>
          </cell>
          <cell r="L32">
            <v>1164885.9500000002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12396227.03</v>
          </cell>
          <cell r="H33">
            <v>1903089.4499999993</v>
          </cell>
          <cell r="I33">
            <v>61.971858023057116</v>
          </cell>
          <cell r="J33">
            <v>-1167803.5500000007</v>
          </cell>
          <cell r="K33">
            <v>113.67424004210895</v>
          </cell>
          <cell r="L33">
            <v>1491182.0299999993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11608196.41</v>
          </cell>
          <cell r="H34">
            <v>1541266.5899999999</v>
          </cell>
          <cell r="I34">
            <v>43.30069505120173</v>
          </cell>
          <cell r="J34">
            <v>-2018183.4100000001</v>
          </cell>
          <cell r="K34">
            <v>109.64534383548188</v>
          </cell>
          <cell r="L34">
            <v>1021156.4100000001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27278032.53</v>
          </cell>
          <cell r="H35">
            <v>3347889.4700000025</v>
          </cell>
          <cell r="I35">
            <v>48.394570869235984</v>
          </cell>
          <cell r="J35">
            <v>-3570013.5299999975</v>
          </cell>
          <cell r="K35">
            <v>106.53854247261454</v>
          </cell>
          <cell r="L35">
            <v>1674122.5300000012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3074553.74</v>
          </cell>
          <cell r="H36">
            <v>425208.02</v>
          </cell>
          <cell r="I36">
            <v>42.40486709336674</v>
          </cell>
          <cell r="J36">
            <v>-577525.98</v>
          </cell>
          <cell r="K36">
            <v>82.04097787827514</v>
          </cell>
          <cell r="L36">
            <v>-673029.2599999998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9039786.36</v>
          </cell>
          <cell r="H37">
            <v>1344708.4499999993</v>
          </cell>
          <cell r="I37">
            <v>48.47892602206357</v>
          </cell>
          <cell r="J37">
            <v>-1429091.5500000007</v>
          </cell>
          <cell r="K37">
            <v>87.67133760333871</v>
          </cell>
          <cell r="L37">
            <v>-1271207.6400000006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4283930.42</v>
          </cell>
          <cell r="H38">
            <v>758199.4100000001</v>
          </cell>
          <cell r="I38">
            <v>53.53131958829852</v>
          </cell>
          <cell r="J38">
            <v>-658166.5899999999</v>
          </cell>
          <cell r="K38">
            <v>101.66435173209535</v>
          </cell>
          <cell r="L38">
            <v>70132.41999999993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3221195.11</v>
          </cell>
          <cell r="H39">
            <v>466463.93999999994</v>
          </cell>
          <cell r="I39">
            <v>27.780163013377194</v>
          </cell>
          <cell r="J39">
            <v>-1212662.06</v>
          </cell>
          <cell r="K39">
            <v>73.6607377290039</v>
          </cell>
          <cell r="L39">
            <v>-1151819.8900000001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3985122.68</v>
          </cell>
          <cell r="H40">
            <v>370115.0800000001</v>
          </cell>
          <cell r="I40">
            <v>48.98118780827049</v>
          </cell>
          <cell r="J40">
            <v>-385511.9199999999</v>
          </cell>
          <cell r="K40">
            <v>186.63975327780366</v>
          </cell>
          <cell r="L40">
            <v>1849927.6800000002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3580787.26</v>
          </cell>
          <cell r="H41">
            <v>411949.75</v>
          </cell>
          <cell r="I41">
            <v>58.84155834880731</v>
          </cell>
          <cell r="J41">
            <v>-288150.25</v>
          </cell>
          <cell r="K41">
            <v>130.0685528514348</v>
          </cell>
          <cell r="L41">
            <v>827787.2599999998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7203534.84</v>
          </cell>
          <cell r="H42">
            <v>916755.3700000001</v>
          </cell>
          <cell r="I42">
            <v>45.414775283014016</v>
          </cell>
          <cell r="J42">
            <v>-1101872.63</v>
          </cell>
          <cell r="K42">
            <v>99.14881003422121</v>
          </cell>
          <cell r="L42">
            <v>-61842.16000000015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11281668.44</v>
          </cell>
          <cell r="H43">
            <v>1874591.8499999996</v>
          </cell>
          <cell r="I43">
            <v>67.86191853203887</v>
          </cell>
          <cell r="J43">
            <v>-887770.1500000004</v>
          </cell>
          <cell r="K43">
            <v>109.71325837434247</v>
          </cell>
          <cell r="L43">
            <v>998801.4399999995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5100858.23</v>
          </cell>
          <cell r="H44">
            <v>887807.7600000007</v>
          </cell>
          <cell r="I44">
            <v>71.37177310437976</v>
          </cell>
          <cell r="J44">
            <v>-356112.2399999993</v>
          </cell>
          <cell r="K44">
            <v>90.21074335294055</v>
          </cell>
          <cell r="L44">
            <v>-553521.7699999996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4794225.05</v>
          </cell>
          <cell r="H45">
            <v>585191.6399999997</v>
          </cell>
          <cell r="I45">
            <v>44.960097727377466</v>
          </cell>
          <cell r="J45">
            <v>-716388.3600000003</v>
          </cell>
          <cell r="K45">
            <v>92.43326473464376</v>
          </cell>
          <cell r="L45">
            <v>-392462.9500000002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2014353.62</v>
          </cell>
          <cell r="H46">
            <v>414247.0900000001</v>
          </cell>
          <cell r="I46">
            <v>235.66760536136906</v>
          </cell>
          <cell r="J46">
            <v>238471.09000000008</v>
          </cell>
          <cell r="K46">
            <v>220.54974691596604</v>
          </cell>
          <cell r="L46">
            <v>1101020.62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1901291.22</v>
          </cell>
          <cell r="H47">
            <v>612676.3400000001</v>
          </cell>
          <cell r="I47">
            <v>157.15412061345572</v>
          </cell>
          <cell r="J47">
            <v>222819.34000000008</v>
          </cell>
          <cell r="K47">
            <v>143.0326261537339</v>
          </cell>
          <cell r="L47">
            <v>572020.22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1770270.21</v>
          </cell>
          <cell r="H48">
            <v>114530.87999999989</v>
          </cell>
          <cell r="I48">
            <v>24.516309117608</v>
          </cell>
          <cell r="J48">
            <v>-352631.1200000001</v>
          </cell>
          <cell r="K48">
            <v>91.02498074369942</v>
          </cell>
          <cell r="L48">
            <v>-174547.79000000004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4911286.03</v>
          </cell>
          <cell r="H49">
            <v>592759.8200000003</v>
          </cell>
          <cell r="I49">
            <v>43.94394098895398</v>
          </cell>
          <cell r="J49">
            <v>-756140.1799999997</v>
          </cell>
          <cell r="K49">
            <v>112.3732163707098</v>
          </cell>
          <cell r="L49">
            <v>540773.0300000003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2109196.51</v>
          </cell>
          <cell r="H50">
            <v>284143.8699999999</v>
          </cell>
          <cell r="I50">
            <v>55.801359371256396</v>
          </cell>
          <cell r="J50">
            <v>-225062.13000000012</v>
          </cell>
          <cell r="K50">
            <v>117.16092100234631</v>
          </cell>
          <cell r="L50">
            <v>308940.5099999998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1741134.61</v>
          </cell>
          <cell r="H51">
            <v>190833.8500000001</v>
          </cell>
          <cell r="I51">
            <v>38.91510751756275</v>
          </cell>
          <cell r="J51">
            <v>-299551.1499999999</v>
          </cell>
          <cell r="K51">
            <v>96.59023498848053</v>
          </cell>
          <cell r="L51">
            <v>-61464.3899999999</v>
          </cell>
        </row>
        <row r="52">
          <cell r="B52">
            <v>8297177754</v>
          </cell>
          <cell r="C52">
            <v>2598831397</v>
          </cell>
          <cell r="D52">
            <v>732491376</v>
          </cell>
          <cell r="G52">
            <v>2411662603.1700015</v>
          </cell>
          <cell r="H52">
            <v>346998533.15000004</v>
          </cell>
          <cell r="I52">
            <v>47.37237113218928</v>
          </cell>
          <cell r="J52">
            <v>-376707496.9699999</v>
          </cell>
          <cell r="K52">
            <v>92.79796319045323</v>
          </cell>
          <cell r="L52">
            <v>-187168793.8299985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407503092.97</v>
      </c>
      <c r="F10" s="33">
        <f>'[1]вспомогат'!H10</f>
        <v>54417017.27000004</v>
      </c>
      <c r="G10" s="34">
        <f>'[1]вспомогат'!I10</f>
        <v>26.49169373670294</v>
      </c>
      <c r="H10" s="35">
        <f>'[1]вспомогат'!J10</f>
        <v>-150994602.72999996</v>
      </c>
      <c r="I10" s="36">
        <f>'[1]вспомогат'!K10</f>
        <v>74.25745982410355</v>
      </c>
      <c r="J10" s="37">
        <f>'[1]вспомогат'!L10</f>
        <v>-141267487.02999997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1170682137.66</v>
      </c>
      <c r="F12" s="38">
        <f>'[1]вспомогат'!H11</f>
        <v>167946537.08000004</v>
      </c>
      <c r="G12" s="39">
        <f>'[1]вспомогат'!I11</f>
        <v>51.90744462370578</v>
      </c>
      <c r="H12" s="35">
        <f>'[1]вспомогат'!J11</f>
        <v>-155603462.91999996</v>
      </c>
      <c r="I12" s="36">
        <f>'[1]вспомогат'!K11</f>
        <v>91.73941890376501</v>
      </c>
      <c r="J12" s="37">
        <f>'[1]вспомогат'!L11</f>
        <v>-105412862.33999991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96303147.75</v>
      </c>
      <c r="F13" s="38">
        <f>'[1]вспомогат'!H12</f>
        <v>12828670.219999999</v>
      </c>
      <c r="G13" s="39">
        <f>'[1]вспомогат'!I12</f>
        <v>56.45880522544977</v>
      </c>
      <c r="H13" s="35">
        <f>'[1]вспомогат'!J12</f>
        <v>-9893507.780000001</v>
      </c>
      <c r="I13" s="36">
        <f>'[1]вспомогат'!K12</f>
        <v>118.17485690848555</v>
      </c>
      <c r="J13" s="37">
        <f>'[1]вспомогат'!L12</f>
        <v>14811068.75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133364860.94</v>
      </c>
      <c r="F14" s="38">
        <f>'[1]вспомогат'!H13</f>
        <v>22296629.47</v>
      </c>
      <c r="G14" s="39">
        <f>'[1]вспомогат'!I13</f>
        <v>60.074200077326914</v>
      </c>
      <c r="H14" s="35">
        <f>'[1]вспомогат'!J13</f>
        <v>-14818520.530000001</v>
      </c>
      <c r="I14" s="36">
        <f>'[1]вспомогат'!K13</f>
        <v>90.14254652199054</v>
      </c>
      <c r="J14" s="37">
        <f>'[1]вспомогат'!L13</f>
        <v>-14583989.060000002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126826351.25</v>
      </c>
      <c r="F15" s="38">
        <f>'[1]вспомогат'!H14</f>
        <v>20976515.879999995</v>
      </c>
      <c r="G15" s="39">
        <f>'[1]вспомогат'!I14</f>
        <v>60.015209086747525</v>
      </c>
      <c r="H15" s="35">
        <f>'[1]вспомогат'!J14</f>
        <v>-13975484.120000005</v>
      </c>
      <c r="I15" s="36">
        <f>'[1]вспомогат'!K14</f>
        <v>93.21765714348714</v>
      </c>
      <c r="J15" s="37">
        <f>'[1]вспомогат'!L14</f>
        <v>-9227648.75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19598533.43</v>
      </c>
      <c r="F16" s="38">
        <f>'[1]вспомогат'!H15</f>
        <v>3009775.459999999</v>
      </c>
      <c r="G16" s="39">
        <f>'[1]вспомогат'!I15</f>
        <v>61.4315112054537</v>
      </c>
      <c r="H16" s="35">
        <f>'[1]вспомогат'!J15</f>
        <v>-1889624.540000001</v>
      </c>
      <c r="I16" s="36">
        <f>'[1]вспомогат'!K15</f>
        <v>99.0685516205997</v>
      </c>
      <c r="J16" s="37">
        <f>'[1]вспомогат'!L15</f>
        <v>-184266.5700000003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1546775031.0300002</v>
      </c>
      <c r="F17" s="41">
        <f>SUM(F12:F16)</f>
        <v>227058128.11000004</v>
      </c>
      <c r="G17" s="42">
        <f>F17/D17*100</f>
        <v>53.64776734467458</v>
      </c>
      <c r="H17" s="41">
        <f>SUM(H12:H16)</f>
        <v>-196180599.88999996</v>
      </c>
      <c r="I17" s="43">
        <f>E17/C17*100</f>
        <v>93.10222829774162</v>
      </c>
      <c r="J17" s="41">
        <f>SUM(J12:J16)</f>
        <v>-114597697.96999991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9109900.9</v>
      </c>
      <c r="F18" s="45">
        <f>'[1]вспомогат'!H16</f>
        <v>1129750.04</v>
      </c>
      <c r="G18" s="46">
        <f>'[1]вспомогат'!I16</f>
        <v>49.37192187546433</v>
      </c>
      <c r="H18" s="47">
        <f>'[1]вспомогат'!J16</f>
        <v>-1158493.96</v>
      </c>
      <c r="I18" s="48">
        <f>'[1]вспомогат'!K16</f>
        <v>106.46986046219176</v>
      </c>
      <c r="J18" s="49">
        <f>'[1]вспомогат'!L16</f>
        <v>553581.9000000004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61853627.98</v>
      </c>
      <c r="F19" s="38">
        <f>'[1]вспомогат'!H17</f>
        <v>9814602.979999997</v>
      </c>
      <c r="G19" s="39">
        <f>'[1]вспомогат'!I17</f>
        <v>167.05314802818242</v>
      </c>
      <c r="H19" s="35">
        <f>'[1]вспомогат'!J17</f>
        <v>3939464.9799999967</v>
      </c>
      <c r="I19" s="36">
        <f>'[1]вспомогат'!K17</f>
        <v>141.7111372899221</v>
      </c>
      <c r="J19" s="37">
        <f>'[1]вспомогат'!L17</f>
        <v>18205944.979999997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6512240.4</v>
      </c>
      <c r="F20" s="38">
        <f>'[1]вспомогат'!H18</f>
        <v>741330.6400000006</v>
      </c>
      <c r="G20" s="39">
        <f>'[1]вспомогат'!I18</f>
        <v>43.231065832366305</v>
      </c>
      <c r="H20" s="35">
        <f>'[1]вспомогат'!J18</f>
        <v>-973479.3599999994</v>
      </c>
      <c r="I20" s="36">
        <f>'[1]вспомогат'!K18</f>
        <v>137.08014493080046</v>
      </c>
      <c r="J20" s="37">
        <f>'[1]вспомогат'!L18</f>
        <v>1761559.4000000004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4774684.92</v>
      </c>
      <c r="F21" s="38">
        <f>'[1]вспомогат'!H19</f>
        <v>474368.1500000004</v>
      </c>
      <c r="G21" s="39">
        <f>'[1]вспомогат'!I19</f>
        <v>45.86892345834683</v>
      </c>
      <c r="H21" s="35">
        <f>'[1]вспомогат'!J19</f>
        <v>-559813.8499999996</v>
      </c>
      <c r="I21" s="36">
        <f>'[1]вспомогат'!K19</f>
        <v>126.19216304204764</v>
      </c>
      <c r="J21" s="37">
        <f>'[1]вспомогат'!L19</f>
        <v>991022.9199999999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31771980.44</v>
      </c>
      <c r="F22" s="38">
        <f>'[1]вспомогат'!H20</f>
        <v>4921691.420000002</v>
      </c>
      <c r="G22" s="39">
        <f>'[1]вспомогат'!I20</f>
        <v>57.40189655067851</v>
      </c>
      <c r="H22" s="35">
        <f>'[1]вспомогат'!J20</f>
        <v>-3652400.579999998</v>
      </c>
      <c r="I22" s="36">
        <f>'[1]вспомогат'!K20</f>
        <v>116.06930480098771</v>
      </c>
      <c r="J22" s="37">
        <f>'[1]вспомогат'!L20</f>
        <v>4398696.440000001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24943077.43</v>
      </c>
      <c r="F23" s="38">
        <f>'[1]вспомогат'!H21</f>
        <v>3357484.710000001</v>
      </c>
      <c r="G23" s="39">
        <f>'[1]вспомогат'!I21</f>
        <v>61.65658566953023</v>
      </c>
      <c r="H23" s="35">
        <f>'[1]вспомогат'!J21</f>
        <v>-2087975.289999999</v>
      </c>
      <c r="I23" s="36">
        <f>'[1]вспомогат'!K21</f>
        <v>116.2872912833055</v>
      </c>
      <c r="J23" s="37">
        <f>'[1]вспомогат'!L21</f>
        <v>3493547.4299999997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24859428.83</v>
      </c>
      <c r="F24" s="38">
        <f>'[1]вспомогат'!H22</f>
        <v>3356445.469999999</v>
      </c>
      <c r="G24" s="39">
        <f>'[1]вспомогат'!I22</f>
        <v>56.94029730222614</v>
      </c>
      <c r="H24" s="35">
        <f>'[1]вспомогат'!J22</f>
        <v>-2538229.530000001</v>
      </c>
      <c r="I24" s="36">
        <f>'[1]вспомогат'!K22</f>
        <v>127.49144223520301</v>
      </c>
      <c r="J24" s="37">
        <f>'[1]вспомогат'!L22</f>
        <v>5360528.829999998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17656879.17</v>
      </c>
      <c r="F25" s="38">
        <f>'[1]вспомогат'!H23</f>
        <v>2720226.1000000015</v>
      </c>
      <c r="G25" s="39">
        <f>'[1]вспомогат'!I23</f>
        <v>66.48447117832224</v>
      </c>
      <c r="H25" s="35">
        <f>'[1]вспомогат'!J23</f>
        <v>-1371294.8999999985</v>
      </c>
      <c r="I25" s="36">
        <f>'[1]вспомогат'!K23</f>
        <v>120.58850742750931</v>
      </c>
      <c r="J25" s="37">
        <f>'[1]вспомогат'!L23</f>
        <v>3014622.170000002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9757564.65</v>
      </c>
      <c r="F26" s="38">
        <f>'[1]вспомогат'!H24</f>
        <v>1465202.1000000006</v>
      </c>
      <c r="G26" s="39">
        <f>'[1]вспомогат'!I24</f>
        <v>58.56825758484233</v>
      </c>
      <c r="H26" s="35">
        <f>'[1]вспомогат'!J24</f>
        <v>-1036497.8999999994</v>
      </c>
      <c r="I26" s="36">
        <f>'[1]вспомогат'!K24</f>
        <v>118.14381048587023</v>
      </c>
      <c r="J26" s="37">
        <f>'[1]вспомогат'!L24</f>
        <v>1498507.6500000004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28359975.08</v>
      </c>
      <c r="F27" s="38">
        <f>'[1]вспомогат'!H25</f>
        <v>4382958.489999998</v>
      </c>
      <c r="G27" s="39">
        <f>'[1]вспомогат'!I25</f>
        <v>69.10126497661521</v>
      </c>
      <c r="H27" s="35">
        <f>'[1]вспомогат'!J25</f>
        <v>-1959846.5100000016</v>
      </c>
      <c r="I27" s="36">
        <f>'[1]вспомогат'!K25</f>
        <v>117.56687380453536</v>
      </c>
      <c r="J27" s="37">
        <f>'[1]вспомогат'!L25</f>
        <v>4237555.079999998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15319013.74</v>
      </c>
      <c r="F28" s="38">
        <f>'[1]вспомогат'!H26</f>
        <v>2187023.950000001</v>
      </c>
      <c r="G28" s="39">
        <f>'[1]вспомогат'!I26</f>
        <v>50.12299020354939</v>
      </c>
      <c r="H28" s="35">
        <f>'[1]вспомогат'!J26</f>
        <v>-2176291.049999999</v>
      </c>
      <c r="I28" s="36">
        <f>'[1]вспомогат'!K26</f>
        <v>109.84485308595713</v>
      </c>
      <c r="J28" s="37">
        <f>'[1]вспомогат'!L26</f>
        <v>1372967.7400000002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13095572.84</v>
      </c>
      <c r="F29" s="38">
        <f>'[1]вспомогат'!H27</f>
        <v>1558250.4399999995</v>
      </c>
      <c r="G29" s="39">
        <f>'[1]вспомогат'!I27</f>
        <v>52.379891505669754</v>
      </c>
      <c r="H29" s="35">
        <f>'[1]вспомогат'!J27</f>
        <v>-1416651.5600000005</v>
      </c>
      <c r="I29" s="36">
        <f>'[1]вспомогат'!K27</f>
        <v>129.81772030030348</v>
      </c>
      <c r="J29" s="37">
        <f>'[1]вспомогат'!L27</f>
        <v>3007910.84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16092294.45</v>
      </c>
      <c r="F30" s="38">
        <f>'[1]вспомогат'!H28</f>
        <v>2066827.4399999995</v>
      </c>
      <c r="G30" s="39">
        <f>'[1]вспомогат'!I28</f>
        <v>52.531733646194766</v>
      </c>
      <c r="H30" s="35">
        <f>'[1]вспомогат'!J28</f>
        <v>-1867608.5600000005</v>
      </c>
      <c r="I30" s="36">
        <f>'[1]вспомогат'!K28</f>
        <v>108.58007397776213</v>
      </c>
      <c r="J30" s="37">
        <f>'[1]вспомогат'!L28</f>
        <v>1271624.4499999993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40837377.51</v>
      </c>
      <c r="F31" s="38">
        <f>'[1]вспомогат'!H29</f>
        <v>5767378.189999998</v>
      </c>
      <c r="G31" s="39">
        <f>'[1]вспомогат'!I29</f>
        <v>62.65730591469211</v>
      </c>
      <c r="H31" s="35">
        <f>'[1]вспомогат'!J29</f>
        <v>-3437259.8100000024</v>
      </c>
      <c r="I31" s="36">
        <f>'[1]вспомогат'!K29</f>
        <v>125.44848643470414</v>
      </c>
      <c r="J31" s="37">
        <f>'[1]вспомогат'!L29</f>
        <v>8284272.509999998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15855070.4</v>
      </c>
      <c r="F32" s="38">
        <f>'[1]вспомогат'!H30</f>
        <v>2329403.59</v>
      </c>
      <c r="G32" s="39">
        <f>'[1]вспомогат'!I30</f>
        <v>84.57767289397597</v>
      </c>
      <c r="H32" s="35">
        <f>'[1]вспомогат'!J30</f>
        <v>-424755.41000000015</v>
      </c>
      <c r="I32" s="36">
        <f>'[1]вспомогат'!K30</f>
        <v>145.3497624130942</v>
      </c>
      <c r="J32" s="37">
        <f>'[1]вспомогат'!L30</f>
        <v>4946851.4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8565383</v>
      </c>
      <c r="D33" s="38">
        <f>'[1]вспомогат'!D31</f>
        <v>2493947</v>
      </c>
      <c r="E33" s="33">
        <f>'[1]вспомогат'!G31</f>
        <v>7581726.18</v>
      </c>
      <c r="F33" s="38">
        <f>'[1]вспомогат'!H31</f>
        <v>1301522.0599999996</v>
      </c>
      <c r="G33" s="39">
        <f>'[1]вспомогат'!I31</f>
        <v>52.187238140986935</v>
      </c>
      <c r="H33" s="35">
        <f>'[1]вспомогат'!J31</f>
        <v>-1192424.9400000004</v>
      </c>
      <c r="I33" s="36">
        <f>'[1]вспомогат'!K31</f>
        <v>88.515903842245</v>
      </c>
      <c r="J33" s="37">
        <f>'[1]вспомогат'!L31</f>
        <v>-983656.8200000003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7708413.95</v>
      </c>
      <c r="F34" s="38">
        <f>'[1]вспомогат'!H32</f>
        <v>906493.3700000001</v>
      </c>
      <c r="G34" s="39">
        <f>'[1]вспомогат'!I32</f>
        <v>51.236633019241715</v>
      </c>
      <c r="H34" s="35">
        <f>'[1]вспомогат'!J32</f>
        <v>-862735.6299999999</v>
      </c>
      <c r="I34" s="36">
        <f>'[1]вспомогат'!K32</f>
        <v>117.80210843447144</v>
      </c>
      <c r="J34" s="37">
        <f>'[1]вспомогат'!L32</f>
        <v>1164885.9500000002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12396227.03</v>
      </c>
      <c r="F35" s="38">
        <f>'[1]вспомогат'!H33</f>
        <v>1903089.4499999993</v>
      </c>
      <c r="G35" s="39">
        <f>'[1]вспомогат'!I33</f>
        <v>61.971858023057116</v>
      </c>
      <c r="H35" s="35">
        <f>'[1]вспомогат'!J33</f>
        <v>-1167803.5500000007</v>
      </c>
      <c r="I35" s="36">
        <f>'[1]вспомогат'!K33</f>
        <v>113.67424004210895</v>
      </c>
      <c r="J35" s="37">
        <f>'[1]вспомогат'!L33</f>
        <v>1491182.0299999993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11608196.41</v>
      </c>
      <c r="F36" s="38">
        <f>'[1]вспомогат'!H34</f>
        <v>1541266.5899999999</v>
      </c>
      <c r="G36" s="39">
        <f>'[1]вспомогат'!I34</f>
        <v>43.30069505120173</v>
      </c>
      <c r="H36" s="35">
        <f>'[1]вспомогат'!J34</f>
        <v>-2018183.4100000001</v>
      </c>
      <c r="I36" s="36">
        <f>'[1]вспомогат'!K34</f>
        <v>109.64534383548188</v>
      </c>
      <c r="J36" s="37">
        <f>'[1]вспомогат'!L34</f>
        <v>1021156.4100000001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27278032.53</v>
      </c>
      <c r="F37" s="38">
        <f>'[1]вспомогат'!H35</f>
        <v>3347889.4700000025</v>
      </c>
      <c r="G37" s="39">
        <f>'[1]вспомогат'!I35</f>
        <v>48.394570869235984</v>
      </c>
      <c r="H37" s="35">
        <f>'[1]вспомогат'!J35</f>
        <v>-3570013.5299999975</v>
      </c>
      <c r="I37" s="36">
        <f>'[1]вспомогат'!K35</f>
        <v>106.53854247261454</v>
      </c>
      <c r="J37" s="37">
        <f>'[1]вспомогат'!L35</f>
        <v>1674122.5300000012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320604401</v>
      </c>
      <c r="D38" s="41">
        <f>SUM(D18:D37)</f>
        <v>84805499</v>
      </c>
      <c r="E38" s="41">
        <f>SUM(E18:E37)</f>
        <v>387371284.84000003</v>
      </c>
      <c r="F38" s="41">
        <f>SUM(F18:F37)</f>
        <v>55273204.64999999</v>
      </c>
      <c r="G38" s="42">
        <f>F38/D38*100</f>
        <v>65.17643938396021</v>
      </c>
      <c r="H38" s="41">
        <f>SUM(H18:H37)</f>
        <v>-29532294.35</v>
      </c>
      <c r="I38" s="43">
        <f>E38/C38*100</f>
        <v>120.82531731683872</v>
      </c>
      <c r="J38" s="41">
        <f>SUM(J18:J37)</f>
        <v>66766883.84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3074553.74</v>
      </c>
      <c r="F39" s="38">
        <f>'[1]вспомогат'!H36</f>
        <v>425208.02</v>
      </c>
      <c r="G39" s="39">
        <f>'[1]вспомогат'!I36</f>
        <v>42.40486709336674</v>
      </c>
      <c r="H39" s="35">
        <f>'[1]вспомогат'!J36</f>
        <v>-577525.98</v>
      </c>
      <c r="I39" s="36">
        <f>'[1]вспомогат'!K36</f>
        <v>82.04097787827514</v>
      </c>
      <c r="J39" s="37">
        <f>'[1]вспомогат'!L36</f>
        <v>-673029.2599999998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9039786.36</v>
      </c>
      <c r="F40" s="38">
        <f>'[1]вспомогат'!H37</f>
        <v>1344708.4499999993</v>
      </c>
      <c r="G40" s="39">
        <f>'[1]вспомогат'!I37</f>
        <v>48.47892602206357</v>
      </c>
      <c r="H40" s="35">
        <f>'[1]вспомогат'!J37</f>
        <v>-1429091.5500000007</v>
      </c>
      <c r="I40" s="36">
        <f>'[1]вспомогат'!K37</f>
        <v>87.67133760333871</v>
      </c>
      <c r="J40" s="37">
        <f>'[1]вспомогат'!L37</f>
        <v>-1271207.6400000006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4283930.42</v>
      </c>
      <c r="F41" s="38">
        <f>'[1]вспомогат'!H38</f>
        <v>758199.4100000001</v>
      </c>
      <c r="G41" s="39">
        <f>'[1]вспомогат'!I38</f>
        <v>53.53131958829852</v>
      </c>
      <c r="H41" s="35">
        <f>'[1]вспомогат'!J38</f>
        <v>-658166.5899999999</v>
      </c>
      <c r="I41" s="36">
        <f>'[1]вспомогат'!K38</f>
        <v>101.66435173209535</v>
      </c>
      <c r="J41" s="37">
        <f>'[1]вспомогат'!L38</f>
        <v>70132.41999999993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3221195.11</v>
      </c>
      <c r="F42" s="38">
        <f>'[1]вспомогат'!H39</f>
        <v>466463.93999999994</v>
      </c>
      <c r="G42" s="39">
        <f>'[1]вспомогат'!I39</f>
        <v>27.780163013377194</v>
      </c>
      <c r="H42" s="35">
        <f>'[1]вспомогат'!J39</f>
        <v>-1212662.06</v>
      </c>
      <c r="I42" s="36">
        <f>'[1]вспомогат'!K39</f>
        <v>73.6607377290039</v>
      </c>
      <c r="J42" s="37">
        <f>'[1]вспомогат'!L39</f>
        <v>-1151819.8900000001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3985122.68</v>
      </c>
      <c r="F43" s="38">
        <f>'[1]вспомогат'!H40</f>
        <v>370115.0800000001</v>
      </c>
      <c r="G43" s="39">
        <f>'[1]вспомогат'!I40</f>
        <v>48.98118780827049</v>
      </c>
      <c r="H43" s="35">
        <f>'[1]вспомогат'!J40</f>
        <v>-385511.9199999999</v>
      </c>
      <c r="I43" s="36">
        <f>'[1]вспомогат'!K40</f>
        <v>186.63975327780366</v>
      </c>
      <c r="J43" s="37">
        <f>'[1]вспомогат'!L40</f>
        <v>1849927.6800000002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3580787.26</v>
      </c>
      <c r="F44" s="38">
        <f>'[1]вспомогат'!H41</f>
        <v>411949.75</v>
      </c>
      <c r="G44" s="39">
        <f>'[1]вспомогат'!I41</f>
        <v>58.84155834880731</v>
      </c>
      <c r="H44" s="35">
        <f>'[1]вспомогат'!J41</f>
        <v>-288150.25</v>
      </c>
      <c r="I44" s="36">
        <f>'[1]вспомогат'!K41</f>
        <v>130.0685528514348</v>
      </c>
      <c r="J44" s="37">
        <f>'[1]вспомогат'!L41</f>
        <v>827787.2599999998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7203534.84</v>
      </c>
      <c r="F45" s="38">
        <f>'[1]вспомогат'!H42</f>
        <v>916755.3700000001</v>
      </c>
      <c r="G45" s="39">
        <f>'[1]вспомогат'!I42</f>
        <v>45.414775283014016</v>
      </c>
      <c r="H45" s="35">
        <f>'[1]вспомогат'!J42</f>
        <v>-1101872.63</v>
      </c>
      <c r="I45" s="36">
        <f>'[1]вспомогат'!K42</f>
        <v>99.14881003422121</v>
      </c>
      <c r="J45" s="37">
        <f>'[1]вспомогат'!L42</f>
        <v>-61842.16000000015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11281668.44</v>
      </c>
      <c r="F46" s="38">
        <f>'[1]вспомогат'!H43</f>
        <v>1874591.8499999996</v>
      </c>
      <c r="G46" s="39">
        <f>'[1]вспомогат'!I43</f>
        <v>67.86191853203887</v>
      </c>
      <c r="H46" s="35">
        <f>'[1]вспомогат'!J43</f>
        <v>-887770.1500000004</v>
      </c>
      <c r="I46" s="36">
        <f>'[1]вспомогат'!K43</f>
        <v>109.71325837434247</v>
      </c>
      <c r="J46" s="37">
        <f>'[1]вспомогат'!L43</f>
        <v>998801.4399999995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5100858.23</v>
      </c>
      <c r="F47" s="38">
        <f>'[1]вспомогат'!H44</f>
        <v>887807.7600000007</v>
      </c>
      <c r="G47" s="39">
        <f>'[1]вспомогат'!I44</f>
        <v>71.37177310437976</v>
      </c>
      <c r="H47" s="35">
        <f>'[1]вспомогат'!J44</f>
        <v>-356112.2399999993</v>
      </c>
      <c r="I47" s="36">
        <f>'[1]вспомогат'!K44</f>
        <v>90.21074335294055</v>
      </c>
      <c r="J47" s="37">
        <f>'[1]вспомогат'!L44</f>
        <v>-553521.7699999996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4794225.05</v>
      </c>
      <c r="F48" s="38">
        <f>'[1]вспомогат'!H45</f>
        <v>585191.6399999997</v>
      </c>
      <c r="G48" s="39">
        <f>'[1]вспомогат'!I45</f>
        <v>44.960097727377466</v>
      </c>
      <c r="H48" s="35">
        <f>'[1]вспомогат'!J45</f>
        <v>-716388.3600000003</v>
      </c>
      <c r="I48" s="36">
        <f>'[1]вспомогат'!K45</f>
        <v>92.43326473464376</v>
      </c>
      <c r="J48" s="37">
        <f>'[1]вспомогат'!L45</f>
        <v>-392462.9500000002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2014353.62</v>
      </c>
      <c r="F49" s="38">
        <f>'[1]вспомогат'!H46</f>
        <v>414247.0900000001</v>
      </c>
      <c r="G49" s="39">
        <f>'[1]вспомогат'!I46</f>
        <v>235.66760536136906</v>
      </c>
      <c r="H49" s="35">
        <f>'[1]вспомогат'!J46</f>
        <v>238471.09000000008</v>
      </c>
      <c r="I49" s="36">
        <f>'[1]вспомогат'!K46</f>
        <v>220.54974691596604</v>
      </c>
      <c r="J49" s="37">
        <f>'[1]вспомогат'!L46</f>
        <v>1101020.62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1901291.22</v>
      </c>
      <c r="F50" s="38">
        <f>'[1]вспомогат'!H47</f>
        <v>612676.3400000001</v>
      </c>
      <c r="G50" s="39">
        <f>'[1]вспомогат'!I47</f>
        <v>157.15412061345572</v>
      </c>
      <c r="H50" s="35">
        <f>'[1]вспомогат'!J47</f>
        <v>222819.34000000008</v>
      </c>
      <c r="I50" s="36">
        <f>'[1]вспомогат'!K47</f>
        <v>143.0326261537339</v>
      </c>
      <c r="J50" s="37">
        <f>'[1]вспомогат'!L47</f>
        <v>572020.22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1770270.21</v>
      </c>
      <c r="F51" s="38">
        <f>'[1]вспомогат'!H48</f>
        <v>114530.87999999989</v>
      </c>
      <c r="G51" s="39">
        <f>'[1]вспомогат'!I48</f>
        <v>24.516309117608</v>
      </c>
      <c r="H51" s="35">
        <f>'[1]вспомогат'!J48</f>
        <v>-352631.1200000001</v>
      </c>
      <c r="I51" s="36">
        <f>'[1]вспомогат'!K48</f>
        <v>91.02498074369942</v>
      </c>
      <c r="J51" s="37">
        <f>'[1]вспомогат'!L48</f>
        <v>-174547.79000000004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4911286.03</v>
      </c>
      <c r="F52" s="38">
        <f>'[1]вспомогат'!H49</f>
        <v>592759.8200000003</v>
      </c>
      <c r="G52" s="39">
        <f>'[1]вспомогат'!I49</f>
        <v>43.94394098895398</v>
      </c>
      <c r="H52" s="35">
        <f>'[1]вспомогат'!J49</f>
        <v>-756140.1799999997</v>
      </c>
      <c r="I52" s="36">
        <f>'[1]вспомогат'!K49</f>
        <v>112.3732163707098</v>
      </c>
      <c r="J52" s="37">
        <f>'[1]вспомогат'!L49</f>
        <v>540773.0300000003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2109196.51</v>
      </c>
      <c r="F53" s="38">
        <f>'[1]вспомогат'!H50</f>
        <v>284143.8699999999</v>
      </c>
      <c r="G53" s="39">
        <f>'[1]вспомогат'!I50</f>
        <v>55.801359371256396</v>
      </c>
      <c r="H53" s="35">
        <f>'[1]вспомогат'!J50</f>
        <v>-225062.13000000012</v>
      </c>
      <c r="I53" s="36">
        <f>'[1]вспомогат'!K50</f>
        <v>117.16092100234631</v>
      </c>
      <c r="J53" s="37">
        <f>'[1]вспомогат'!L50</f>
        <v>308940.5099999998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1741134.61</v>
      </c>
      <c r="F54" s="38">
        <f>'[1]вспомогат'!H51</f>
        <v>190833.8500000001</v>
      </c>
      <c r="G54" s="39">
        <f>'[1]вспомогат'!I51</f>
        <v>38.91510751756275</v>
      </c>
      <c r="H54" s="35">
        <f>'[1]вспомогат'!J51</f>
        <v>-299551.1499999999</v>
      </c>
      <c r="I54" s="36">
        <f>'[1]вспомогат'!K51</f>
        <v>96.59023498848053</v>
      </c>
      <c r="J54" s="37">
        <f>'[1]вспомогат'!L51</f>
        <v>-61464.3899999999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70013194.33</v>
      </c>
      <c r="F55" s="41">
        <f>SUM(F39:F54)</f>
        <v>10250183.119999997</v>
      </c>
      <c r="G55" s="42">
        <f>F55/D55*100</f>
        <v>53.84763995789136</v>
      </c>
      <c r="H55" s="41">
        <f>SUM(H39:H54)</f>
        <v>-8785345.88</v>
      </c>
      <c r="I55" s="43">
        <f>E55/C55*100</f>
        <v>102.83402297234578</v>
      </c>
      <c r="J55" s="41">
        <f>SUM(J39:J54)</f>
        <v>1929507.3299999991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2598831397</v>
      </c>
      <c r="D56" s="55">
        <f>'[1]вспомогат'!D52</f>
        <v>732491376</v>
      </c>
      <c r="E56" s="55">
        <f>'[1]вспомогат'!G52</f>
        <v>2411662603.1700015</v>
      </c>
      <c r="F56" s="55">
        <f>'[1]вспомогат'!H52</f>
        <v>346998533.15000004</v>
      </c>
      <c r="G56" s="56">
        <f>'[1]вспомогат'!I52</f>
        <v>47.37237113218928</v>
      </c>
      <c r="H56" s="55">
        <f>'[1]вспомогат'!J52</f>
        <v>-376707496.9699999</v>
      </c>
      <c r="I56" s="56">
        <f>'[1]вспомогат'!K52</f>
        <v>92.79796319045323</v>
      </c>
      <c r="J56" s="55">
        <f>'[1]вспомогат'!L52</f>
        <v>-187168793.8299985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19.04.2017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2017-04-20T04:44:04Z</dcterms:created>
  <dcterms:modified xsi:type="dcterms:W3CDTF">2017-04-20T04:45:42Z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