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<sst xmlns="http://schemas.openxmlformats.org/spreadsheetml/2006/main" count="64" uniqueCount="59">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</sst>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20.04.2017</v>
          </cell>
        </row>
        <row r="6">
          <cell r="G6" t="str">
            <v>Фактично надійшло на 20.04.2017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413224999.18</v>
          </cell>
          <cell r="H10">
            <v>60138923.48000002</v>
          </cell>
          <cell r="I10">
            <v>29.27727432362396</v>
          </cell>
          <cell r="J10">
            <v>-145272696.51999998</v>
          </cell>
          <cell r="K10">
            <v>75.30013711376438</v>
          </cell>
          <cell r="L10">
            <v>-135545580.82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1185067787.06</v>
          </cell>
          <cell r="H11">
            <v>182332186.4799999</v>
          </cell>
          <cell r="I11">
            <v>56.35363513521864</v>
          </cell>
          <cell r="J11">
            <v>-141217813.5200001</v>
          </cell>
          <cell r="K11">
            <v>92.86673696394077</v>
          </cell>
          <cell r="L11">
            <v>-91027212.94000006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98784539.52</v>
          </cell>
          <cell r="H12">
            <v>15310061.989999995</v>
          </cell>
          <cell r="I12">
            <v>67.3793770561959</v>
          </cell>
          <cell r="J12">
            <v>-7412116.010000005</v>
          </cell>
          <cell r="K12">
            <v>121.21980532611028</v>
          </cell>
          <cell r="L12">
            <v>17292460.519999996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138253440.94</v>
          </cell>
          <cell r="H13">
            <v>27185209.47</v>
          </cell>
          <cell r="I13">
            <v>73.24558696381396</v>
          </cell>
          <cell r="J13">
            <v>-9929940.530000001</v>
          </cell>
          <cell r="K13">
            <v>93.44678308753329</v>
          </cell>
          <cell r="L13">
            <v>-9695409.060000002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128188945.65</v>
          </cell>
          <cell r="H14">
            <v>22339110.28</v>
          </cell>
          <cell r="I14">
            <v>63.91368242160678</v>
          </cell>
          <cell r="J14">
            <v>-12612889.719999999</v>
          </cell>
          <cell r="K14">
            <v>94.21916713216811</v>
          </cell>
          <cell r="L14">
            <v>-7865054.349999994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19995520.82</v>
          </cell>
          <cell r="H15">
            <v>3406762.8499999996</v>
          </cell>
          <cell r="I15">
            <v>69.53428685145118</v>
          </cell>
          <cell r="J15">
            <v>-1492637.1500000004</v>
          </cell>
          <cell r="K15">
            <v>101.07528165881472</v>
          </cell>
          <cell r="L15">
            <v>212720.8200000003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9197587.53</v>
          </cell>
          <cell r="H16">
            <v>1217436.669999999</v>
          </cell>
          <cell r="I16">
            <v>53.20397081779736</v>
          </cell>
          <cell r="J16">
            <v>-1070807.330000001</v>
          </cell>
          <cell r="K16">
            <v>107.49467767622968</v>
          </cell>
          <cell r="L16">
            <v>641268.5299999993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64373531.94</v>
          </cell>
          <cell r="H17">
            <v>12334506.939999998</v>
          </cell>
          <cell r="I17">
            <v>209.94412284443356</v>
          </cell>
          <cell r="J17">
            <v>6459368.939999998</v>
          </cell>
          <cell r="K17">
            <v>147.48441959679738</v>
          </cell>
          <cell r="L17">
            <v>20725848.939999998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6783977.52</v>
          </cell>
          <cell r="H18">
            <v>1013067.7599999998</v>
          </cell>
          <cell r="I18">
            <v>59.07755144884854</v>
          </cell>
          <cell r="J18">
            <v>-701742.2400000002</v>
          </cell>
          <cell r="K18">
            <v>142.80010634264855</v>
          </cell>
          <cell r="L18">
            <v>2033296.5199999996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4916736.26</v>
          </cell>
          <cell r="H19">
            <v>616419.4900000002</v>
          </cell>
          <cell r="I19">
            <v>59.60454639512196</v>
          </cell>
          <cell r="J19">
            <v>-417762.5099999998</v>
          </cell>
          <cell r="K19">
            <v>129.9464978637098</v>
          </cell>
          <cell r="L19">
            <v>1133074.2599999998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32225286.48</v>
          </cell>
          <cell r="H20">
            <v>5374997.460000001</v>
          </cell>
          <cell r="I20">
            <v>62.68882419269587</v>
          </cell>
          <cell r="J20">
            <v>-3199094.539999999</v>
          </cell>
          <cell r="K20">
            <v>117.72532108314078</v>
          </cell>
          <cell r="L20">
            <v>4852002.48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25184205.13</v>
          </cell>
          <cell r="H21">
            <v>3598612.41</v>
          </cell>
          <cell r="I21">
            <v>66.08463582507264</v>
          </cell>
          <cell r="J21">
            <v>-1846847.5899999999</v>
          </cell>
          <cell r="K21">
            <v>117.4114543768558</v>
          </cell>
          <cell r="L21">
            <v>3734675.129999999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25183469.24</v>
          </cell>
          <cell r="H22">
            <v>3680485.879999999</v>
          </cell>
          <cell r="I22">
            <v>62.43746907166212</v>
          </cell>
          <cell r="J22">
            <v>-2214189.120000001</v>
          </cell>
          <cell r="K22">
            <v>129.15328167229944</v>
          </cell>
          <cell r="L22">
            <v>5684569.239999998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17772348.64</v>
          </cell>
          <cell r="H23">
            <v>2835695.5700000003</v>
          </cell>
          <cell r="I23">
            <v>69.30663608961069</v>
          </cell>
          <cell r="J23">
            <v>-1255825.4299999997</v>
          </cell>
          <cell r="K23">
            <v>121.37711173898941</v>
          </cell>
          <cell r="L23">
            <v>3130091.6400000006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9919316.27</v>
          </cell>
          <cell r="H24">
            <v>1626953.7199999997</v>
          </cell>
          <cell r="I24">
            <v>65.03392573050326</v>
          </cell>
          <cell r="J24">
            <v>-874746.2800000003</v>
          </cell>
          <cell r="K24">
            <v>120.10228613266622</v>
          </cell>
          <cell r="L24">
            <v>1660259.2699999996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28685836.09</v>
          </cell>
          <cell r="H25">
            <v>4708819.5</v>
          </cell>
          <cell r="I25">
            <v>74.23875556634644</v>
          </cell>
          <cell r="J25">
            <v>-1633985.5</v>
          </cell>
          <cell r="K25">
            <v>118.9177374823919</v>
          </cell>
          <cell r="L25">
            <v>4563416.09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15647180.19</v>
          </cell>
          <cell r="H26">
            <v>2515190.4000000004</v>
          </cell>
          <cell r="I26">
            <v>57.64402524227567</v>
          </cell>
          <cell r="J26">
            <v>-1848124.5999999996</v>
          </cell>
          <cell r="K26">
            <v>112.19796772504552</v>
          </cell>
          <cell r="L26">
            <v>1701134.1899999995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13478949.94</v>
          </cell>
          <cell r="H27">
            <v>1941627.539999999</v>
          </cell>
          <cell r="I27">
            <v>65.26694123033293</v>
          </cell>
          <cell r="J27">
            <v>-1033274.4600000009</v>
          </cell>
          <cell r="K27">
            <v>133.61817574775998</v>
          </cell>
          <cell r="L27">
            <v>3391287.9399999995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16326268.89</v>
          </cell>
          <cell r="H28">
            <v>2300801.880000001</v>
          </cell>
          <cell r="I28">
            <v>58.47856922821977</v>
          </cell>
          <cell r="J28">
            <v>-1633634.1199999992</v>
          </cell>
          <cell r="K28">
            <v>110.15877750466072</v>
          </cell>
          <cell r="L28">
            <v>1505598.8900000006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41124216.35</v>
          </cell>
          <cell r="H29">
            <v>6054217.030000001</v>
          </cell>
          <cell r="I29">
            <v>65.77354840027387</v>
          </cell>
          <cell r="J29">
            <v>-3150420.969999999</v>
          </cell>
          <cell r="K29">
            <v>126.329627696037</v>
          </cell>
          <cell r="L29">
            <v>8571111.350000001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16062511.16</v>
          </cell>
          <cell r="H30">
            <v>2536844.3499999996</v>
          </cell>
          <cell r="I30">
            <v>92.10958227175699</v>
          </cell>
          <cell r="J30">
            <v>-217314.65000000037</v>
          </cell>
          <cell r="K30">
            <v>147.2514547058507</v>
          </cell>
          <cell r="L30">
            <v>5154292.16</v>
          </cell>
        </row>
        <row r="31">
          <cell r="B31">
            <v>32067614</v>
          </cell>
          <cell r="C31">
            <v>8565383</v>
          </cell>
          <cell r="D31">
            <v>2493947</v>
          </cell>
          <cell r="G31">
            <v>7675913.26</v>
          </cell>
          <cell r="H31">
            <v>1395709.1399999997</v>
          </cell>
          <cell r="I31">
            <v>55.96386531069023</v>
          </cell>
          <cell r="J31">
            <v>-1098237.8600000003</v>
          </cell>
          <cell r="K31">
            <v>89.61552869264573</v>
          </cell>
          <cell r="L31">
            <v>-889469.7400000002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7924358.5</v>
          </cell>
          <cell r="H32">
            <v>1122437.92</v>
          </cell>
          <cell r="I32">
            <v>63.44220674655456</v>
          </cell>
          <cell r="J32">
            <v>-646791.0800000001</v>
          </cell>
          <cell r="K32">
            <v>121.10223261824508</v>
          </cell>
          <cell r="L32">
            <v>1380830.5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12621886.68</v>
          </cell>
          <cell r="H33">
            <v>2128749.0999999996</v>
          </cell>
          <cell r="I33">
            <v>69.32019774052694</v>
          </cell>
          <cell r="J33">
            <v>-942143.9000000004</v>
          </cell>
          <cell r="K33">
            <v>115.74355429069756</v>
          </cell>
          <cell r="L33">
            <v>1716841.6799999997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11793778.75</v>
          </cell>
          <cell r="H34">
            <v>1726848.9299999997</v>
          </cell>
          <cell r="I34">
            <v>48.5144876315161</v>
          </cell>
          <cell r="J34">
            <v>-1832601.0700000003</v>
          </cell>
          <cell r="K34">
            <v>111.3982638206713</v>
          </cell>
          <cell r="L34">
            <v>1206738.75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28050470.78</v>
          </cell>
          <cell r="H35">
            <v>4120327.7200000025</v>
          </cell>
          <cell r="I35">
            <v>59.56035694631744</v>
          </cell>
          <cell r="J35">
            <v>-2797575.2799999975</v>
          </cell>
          <cell r="K35">
            <v>109.55541860598636</v>
          </cell>
          <cell r="L35">
            <v>2446560.780000001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3107553.91</v>
          </cell>
          <cell r="H36">
            <v>458208.18999999994</v>
          </cell>
          <cell r="I36">
            <v>45.69588644645538</v>
          </cell>
          <cell r="J36">
            <v>-544525.81</v>
          </cell>
          <cell r="K36">
            <v>82.92154996967379</v>
          </cell>
          <cell r="L36">
            <v>-640029.0899999999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9280030.98</v>
          </cell>
          <cell r="H37">
            <v>1584953.0700000003</v>
          </cell>
          <cell r="I37">
            <v>57.14013519359724</v>
          </cell>
          <cell r="J37">
            <v>-1188846.9299999997</v>
          </cell>
          <cell r="K37">
            <v>90.0013226658846</v>
          </cell>
          <cell r="L37">
            <v>-1030963.0199999996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4331657.43</v>
          </cell>
          <cell r="H38">
            <v>805926.4199999999</v>
          </cell>
          <cell r="I38">
            <v>56.90100016521152</v>
          </cell>
          <cell r="J38">
            <v>-610439.5800000001</v>
          </cell>
          <cell r="K38">
            <v>102.7969881327961</v>
          </cell>
          <cell r="L38">
            <v>117859.4299999997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3243654.87</v>
          </cell>
          <cell r="H39">
            <v>488923.7000000002</v>
          </cell>
          <cell r="I39">
            <v>29.117749352937196</v>
          </cell>
          <cell r="J39">
            <v>-1190202.2999999998</v>
          </cell>
          <cell r="K39">
            <v>74.1743366990509</v>
          </cell>
          <cell r="L39">
            <v>-1129360.13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4259935.02</v>
          </cell>
          <cell r="H40">
            <v>644927.4199999995</v>
          </cell>
          <cell r="I40">
            <v>85.34997028957402</v>
          </cell>
          <cell r="J40">
            <v>-110699.58000000054</v>
          </cell>
          <cell r="K40">
            <v>199.5103501085381</v>
          </cell>
          <cell r="L40">
            <v>2124740.0199999996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3630209.03</v>
          </cell>
          <cell r="H41">
            <v>461371.52</v>
          </cell>
          <cell r="I41">
            <v>65.90080274246537</v>
          </cell>
          <cell r="J41">
            <v>-238728.47999999998</v>
          </cell>
          <cell r="K41">
            <v>131.8637497275699</v>
          </cell>
          <cell r="L41">
            <v>877209.0299999998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7244384.3</v>
          </cell>
          <cell r="H42">
            <v>957604.8300000001</v>
          </cell>
          <cell r="I42">
            <v>47.438400240163126</v>
          </cell>
          <cell r="J42">
            <v>-1061023.17</v>
          </cell>
          <cell r="K42">
            <v>99.7110583525122</v>
          </cell>
          <cell r="L42">
            <v>-20992.700000000186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11479168.86</v>
          </cell>
          <cell r="H43">
            <v>2072092.2699999996</v>
          </cell>
          <cell r="I43">
            <v>75.01161216379315</v>
          </cell>
          <cell r="J43">
            <v>-690269.7300000004</v>
          </cell>
          <cell r="K43">
            <v>111.63393302665492</v>
          </cell>
          <cell r="L43">
            <v>1196301.8599999994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5291711.32</v>
          </cell>
          <cell r="H44">
            <v>1078660.8500000006</v>
          </cell>
          <cell r="I44">
            <v>86.71464804810604</v>
          </cell>
          <cell r="J44">
            <v>-165259.14999999944</v>
          </cell>
          <cell r="K44">
            <v>93.58605753415937</v>
          </cell>
          <cell r="L44">
            <v>-362668.6799999997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4847960.82</v>
          </cell>
          <cell r="H45">
            <v>638927.4100000001</v>
          </cell>
          <cell r="I45">
            <v>49.08860077751657</v>
          </cell>
          <cell r="J45">
            <v>-662652.5899999999</v>
          </cell>
          <cell r="K45">
            <v>93.46929716998595</v>
          </cell>
          <cell r="L45">
            <v>-338727.1799999997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2044049.72</v>
          </cell>
          <cell r="H46">
            <v>443943.18999999994</v>
          </cell>
          <cell r="I46">
            <v>252.56189127070817</v>
          </cell>
          <cell r="J46">
            <v>268167.18999999994</v>
          </cell>
          <cell r="K46">
            <v>223.801145912827</v>
          </cell>
          <cell r="L46">
            <v>1130716.72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1941562.17</v>
          </cell>
          <cell r="H47">
            <v>652947.29</v>
          </cell>
          <cell r="I47">
            <v>167.4837927752997</v>
          </cell>
          <cell r="J47">
            <v>263090.29000000004</v>
          </cell>
          <cell r="K47">
            <v>146.06217768987662</v>
          </cell>
          <cell r="L47">
            <v>612291.1699999999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1790360.34</v>
          </cell>
          <cell r="H48">
            <v>134621.01</v>
          </cell>
          <cell r="I48">
            <v>28.81677234021603</v>
          </cell>
          <cell r="J48">
            <v>-332540.99</v>
          </cell>
          <cell r="K48">
            <v>92.05798897377544</v>
          </cell>
          <cell r="L48">
            <v>-154457.65999999992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4960546.83</v>
          </cell>
          <cell r="H49">
            <v>642020.6200000001</v>
          </cell>
          <cell r="I49">
            <v>47.59586477870859</v>
          </cell>
          <cell r="J49">
            <v>-706879.3799999999</v>
          </cell>
          <cell r="K49">
            <v>113.50033348487925</v>
          </cell>
          <cell r="L49">
            <v>590033.8300000001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2118029.56</v>
          </cell>
          <cell r="H50">
            <v>292976.92000000016</v>
          </cell>
          <cell r="I50">
            <v>57.536030604509804</v>
          </cell>
          <cell r="J50">
            <v>-216229.07999999984</v>
          </cell>
          <cell r="K50">
            <v>117.6515762202709</v>
          </cell>
          <cell r="L50">
            <v>317773.56000000006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1744112.56</v>
          </cell>
          <cell r="H51">
            <v>193811.80000000005</v>
          </cell>
          <cell r="I51">
            <v>39.522375276568425</v>
          </cell>
          <cell r="J51">
            <v>-296573.19999999995</v>
          </cell>
          <cell r="K51">
            <v>96.75543812018091</v>
          </cell>
          <cell r="L51">
            <v>-58486.439999999944</v>
          </cell>
        </row>
        <row r="52">
          <cell r="B52">
            <v>8297177754</v>
          </cell>
          <cell r="C52">
            <v>2598831397</v>
          </cell>
          <cell r="D52">
            <v>732491376</v>
          </cell>
          <cell r="G52">
            <v>2449777990.4900002</v>
          </cell>
          <cell r="H52">
            <v>385113920.4700001</v>
          </cell>
          <cell r="I52">
            <v>52.575898241019026</v>
          </cell>
          <cell r="J52">
            <v>-339893843.03999996</v>
          </cell>
          <cell r="K52">
            <v>94.26459882383821</v>
          </cell>
          <cell r="L52">
            <v>-149053406.50999975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413224999.18</v>
      </c>
      <c r="F10" s="33">
        <f>'[1]вспомогат'!H10</f>
        <v>60138923.48000002</v>
      </c>
      <c r="G10" s="34">
        <f>'[1]вспомогат'!I10</f>
        <v>29.27727432362396</v>
      </c>
      <c r="H10" s="35">
        <f>'[1]вспомогат'!J10</f>
        <v>-145272696.51999998</v>
      </c>
      <c r="I10" s="36">
        <f>'[1]вспомогат'!K10</f>
        <v>75.30013711376438</v>
      </c>
      <c r="J10" s="37">
        <f>'[1]вспомогат'!L10</f>
        <v>-135545580.82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1185067787.06</v>
      </c>
      <c r="F12" s="38">
        <f>'[1]вспомогат'!H11</f>
        <v>182332186.4799999</v>
      </c>
      <c r="G12" s="39">
        <f>'[1]вспомогат'!I11</f>
        <v>56.35363513521864</v>
      </c>
      <c r="H12" s="35">
        <f>'[1]вспомогат'!J11</f>
        <v>-141217813.5200001</v>
      </c>
      <c r="I12" s="36">
        <f>'[1]вспомогат'!K11</f>
        <v>92.86673696394077</v>
      </c>
      <c r="J12" s="37">
        <f>'[1]вспомогат'!L11</f>
        <v>-91027212.94000006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98784539.52</v>
      </c>
      <c r="F13" s="38">
        <f>'[1]вспомогат'!H12</f>
        <v>15310061.989999995</v>
      </c>
      <c r="G13" s="39">
        <f>'[1]вспомогат'!I12</f>
        <v>67.3793770561959</v>
      </c>
      <c r="H13" s="35">
        <f>'[1]вспомогат'!J12</f>
        <v>-7412116.010000005</v>
      </c>
      <c r="I13" s="36">
        <f>'[1]вспомогат'!K12</f>
        <v>121.21980532611028</v>
      </c>
      <c r="J13" s="37">
        <f>'[1]вспомогат'!L12</f>
        <v>17292460.519999996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138253440.94</v>
      </c>
      <c r="F14" s="38">
        <f>'[1]вспомогат'!H13</f>
        <v>27185209.47</v>
      </c>
      <c r="G14" s="39">
        <f>'[1]вспомогат'!I13</f>
        <v>73.24558696381396</v>
      </c>
      <c r="H14" s="35">
        <f>'[1]вспомогат'!J13</f>
        <v>-9929940.530000001</v>
      </c>
      <c r="I14" s="36">
        <f>'[1]вспомогат'!K13</f>
        <v>93.44678308753329</v>
      </c>
      <c r="J14" s="37">
        <f>'[1]вспомогат'!L13</f>
        <v>-9695409.060000002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128188945.65</v>
      </c>
      <c r="F15" s="38">
        <f>'[1]вспомогат'!H14</f>
        <v>22339110.28</v>
      </c>
      <c r="G15" s="39">
        <f>'[1]вспомогат'!I14</f>
        <v>63.91368242160678</v>
      </c>
      <c r="H15" s="35">
        <f>'[1]вспомогат'!J14</f>
        <v>-12612889.719999999</v>
      </c>
      <c r="I15" s="36">
        <f>'[1]вспомогат'!K14</f>
        <v>94.21916713216811</v>
      </c>
      <c r="J15" s="37">
        <f>'[1]вспомогат'!L14</f>
        <v>-7865054.349999994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19995520.82</v>
      </c>
      <c r="F16" s="38">
        <f>'[1]вспомогат'!H15</f>
        <v>3406762.8499999996</v>
      </c>
      <c r="G16" s="39">
        <f>'[1]вспомогат'!I15</f>
        <v>69.53428685145118</v>
      </c>
      <c r="H16" s="35">
        <f>'[1]вспомогат'!J15</f>
        <v>-1492637.1500000004</v>
      </c>
      <c r="I16" s="36">
        <f>'[1]вспомогат'!K15</f>
        <v>101.07528165881472</v>
      </c>
      <c r="J16" s="37">
        <f>'[1]вспомогат'!L15</f>
        <v>212720.8200000003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1570290233.99</v>
      </c>
      <c r="F17" s="41">
        <f>SUM(F12:F16)</f>
        <v>250573331.0699999</v>
      </c>
      <c r="G17" s="42">
        <f>F17/D17*100</f>
        <v>59.203781339688724</v>
      </c>
      <c r="H17" s="41">
        <f>SUM(H12:H16)</f>
        <v>-172665396.9300001</v>
      </c>
      <c r="I17" s="43">
        <f>E17/C17*100</f>
        <v>94.51763632446142</v>
      </c>
      <c r="J17" s="41">
        <f>SUM(J12:J16)</f>
        <v>-91082495.01000005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9197587.53</v>
      </c>
      <c r="F18" s="45">
        <f>'[1]вспомогат'!H16</f>
        <v>1217436.669999999</v>
      </c>
      <c r="G18" s="46">
        <f>'[1]вспомогат'!I16</f>
        <v>53.20397081779736</v>
      </c>
      <c r="H18" s="47">
        <f>'[1]вспомогат'!J16</f>
        <v>-1070807.330000001</v>
      </c>
      <c r="I18" s="48">
        <f>'[1]вспомогат'!K16</f>
        <v>107.49467767622968</v>
      </c>
      <c r="J18" s="49">
        <f>'[1]вспомогат'!L16</f>
        <v>641268.5299999993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64373531.94</v>
      </c>
      <c r="F19" s="38">
        <f>'[1]вспомогат'!H17</f>
        <v>12334506.939999998</v>
      </c>
      <c r="G19" s="39">
        <f>'[1]вспомогат'!I17</f>
        <v>209.94412284443356</v>
      </c>
      <c r="H19" s="35">
        <f>'[1]вспомогат'!J17</f>
        <v>6459368.939999998</v>
      </c>
      <c r="I19" s="36">
        <f>'[1]вспомогат'!K17</f>
        <v>147.48441959679738</v>
      </c>
      <c r="J19" s="37">
        <f>'[1]вспомогат'!L17</f>
        <v>20725848.939999998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6783977.52</v>
      </c>
      <c r="F20" s="38">
        <f>'[1]вспомогат'!H18</f>
        <v>1013067.7599999998</v>
      </c>
      <c r="G20" s="39">
        <f>'[1]вспомогат'!I18</f>
        <v>59.07755144884854</v>
      </c>
      <c r="H20" s="35">
        <f>'[1]вспомогат'!J18</f>
        <v>-701742.2400000002</v>
      </c>
      <c r="I20" s="36">
        <f>'[1]вспомогат'!K18</f>
        <v>142.80010634264855</v>
      </c>
      <c r="J20" s="37">
        <f>'[1]вспомогат'!L18</f>
        <v>2033296.5199999996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4916736.26</v>
      </c>
      <c r="F21" s="38">
        <f>'[1]вспомогат'!H19</f>
        <v>616419.4900000002</v>
      </c>
      <c r="G21" s="39">
        <f>'[1]вспомогат'!I19</f>
        <v>59.60454639512196</v>
      </c>
      <c r="H21" s="35">
        <f>'[1]вспомогат'!J19</f>
        <v>-417762.5099999998</v>
      </c>
      <c r="I21" s="36">
        <f>'[1]вспомогат'!K19</f>
        <v>129.9464978637098</v>
      </c>
      <c r="J21" s="37">
        <f>'[1]вспомогат'!L19</f>
        <v>1133074.2599999998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32225286.48</v>
      </c>
      <c r="F22" s="38">
        <f>'[1]вспомогат'!H20</f>
        <v>5374997.460000001</v>
      </c>
      <c r="G22" s="39">
        <f>'[1]вспомогат'!I20</f>
        <v>62.68882419269587</v>
      </c>
      <c r="H22" s="35">
        <f>'[1]вспомогат'!J20</f>
        <v>-3199094.539999999</v>
      </c>
      <c r="I22" s="36">
        <f>'[1]вспомогат'!K20</f>
        <v>117.72532108314078</v>
      </c>
      <c r="J22" s="37">
        <f>'[1]вспомогат'!L20</f>
        <v>4852002.48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25184205.13</v>
      </c>
      <c r="F23" s="38">
        <f>'[1]вспомогат'!H21</f>
        <v>3598612.41</v>
      </c>
      <c r="G23" s="39">
        <f>'[1]вспомогат'!I21</f>
        <v>66.08463582507264</v>
      </c>
      <c r="H23" s="35">
        <f>'[1]вспомогат'!J21</f>
        <v>-1846847.5899999999</v>
      </c>
      <c r="I23" s="36">
        <f>'[1]вспомогат'!K21</f>
        <v>117.4114543768558</v>
      </c>
      <c r="J23" s="37">
        <f>'[1]вспомогат'!L21</f>
        <v>3734675.129999999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25183469.24</v>
      </c>
      <c r="F24" s="38">
        <f>'[1]вспомогат'!H22</f>
        <v>3680485.879999999</v>
      </c>
      <c r="G24" s="39">
        <f>'[1]вспомогат'!I22</f>
        <v>62.43746907166212</v>
      </c>
      <c r="H24" s="35">
        <f>'[1]вспомогат'!J22</f>
        <v>-2214189.120000001</v>
      </c>
      <c r="I24" s="36">
        <f>'[1]вспомогат'!K22</f>
        <v>129.15328167229944</v>
      </c>
      <c r="J24" s="37">
        <f>'[1]вспомогат'!L22</f>
        <v>5684569.239999998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17772348.64</v>
      </c>
      <c r="F25" s="38">
        <f>'[1]вспомогат'!H23</f>
        <v>2835695.5700000003</v>
      </c>
      <c r="G25" s="39">
        <f>'[1]вспомогат'!I23</f>
        <v>69.30663608961069</v>
      </c>
      <c r="H25" s="35">
        <f>'[1]вспомогат'!J23</f>
        <v>-1255825.4299999997</v>
      </c>
      <c r="I25" s="36">
        <f>'[1]вспомогат'!K23</f>
        <v>121.37711173898941</v>
      </c>
      <c r="J25" s="37">
        <f>'[1]вспомогат'!L23</f>
        <v>3130091.6400000006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9919316.27</v>
      </c>
      <c r="F26" s="38">
        <f>'[1]вспомогат'!H24</f>
        <v>1626953.7199999997</v>
      </c>
      <c r="G26" s="39">
        <f>'[1]вспомогат'!I24</f>
        <v>65.03392573050326</v>
      </c>
      <c r="H26" s="35">
        <f>'[1]вспомогат'!J24</f>
        <v>-874746.2800000003</v>
      </c>
      <c r="I26" s="36">
        <f>'[1]вспомогат'!K24</f>
        <v>120.10228613266622</v>
      </c>
      <c r="J26" s="37">
        <f>'[1]вспомогат'!L24</f>
        <v>1660259.2699999996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28685836.09</v>
      </c>
      <c r="F27" s="38">
        <f>'[1]вспомогат'!H25</f>
        <v>4708819.5</v>
      </c>
      <c r="G27" s="39">
        <f>'[1]вспомогат'!I25</f>
        <v>74.23875556634644</v>
      </c>
      <c r="H27" s="35">
        <f>'[1]вспомогат'!J25</f>
        <v>-1633985.5</v>
      </c>
      <c r="I27" s="36">
        <f>'[1]вспомогат'!K25</f>
        <v>118.9177374823919</v>
      </c>
      <c r="J27" s="37">
        <f>'[1]вспомогат'!L25</f>
        <v>4563416.09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15647180.19</v>
      </c>
      <c r="F28" s="38">
        <f>'[1]вспомогат'!H26</f>
        <v>2515190.4000000004</v>
      </c>
      <c r="G28" s="39">
        <f>'[1]вспомогат'!I26</f>
        <v>57.64402524227567</v>
      </c>
      <c r="H28" s="35">
        <f>'[1]вспомогат'!J26</f>
        <v>-1848124.5999999996</v>
      </c>
      <c r="I28" s="36">
        <f>'[1]вспомогат'!K26</f>
        <v>112.19796772504552</v>
      </c>
      <c r="J28" s="37">
        <f>'[1]вспомогат'!L26</f>
        <v>1701134.1899999995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13478949.94</v>
      </c>
      <c r="F29" s="38">
        <f>'[1]вспомогат'!H27</f>
        <v>1941627.539999999</v>
      </c>
      <c r="G29" s="39">
        <f>'[1]вспомогат'!I27</f>
        <v>65.26694123033293</v>
      </c>
      <c r="H29" s="35">
        <f>'[1]вспомогат'!J27</f>
        <v>-1033274.4600000009</v>
      </c>
      <c r="I29" s="36">
        <f>'[1]вспомогат'!K27</f>
        <v>133.61817574775998</v>
      </c>
      <c r="J29" s="37">
        <f>'[1]вспомогат'!L27</f>
        <v>3391287.9399999995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16326268.89</v>
      </c>
      <c r="F30" s="38">
        <f>'[1]вспомогат'!H28</f>
        <v>2300801.880000001</v>
      </c>
      <c r="G30" s="39">
        <f>'[1]вспомогат'!I28</f>
        <v>58.47856922821977</v>
      </c>
      <c r="H30" s="35">
        <f>'[1]вспомогат'!J28</f>
        <v>-1633634.1199999992</v>
      </c>
      <c r="I30" s="36">
        <f>'[1]вспомогат'!K28</f>
        <v>110.15877750466072</v>
      </c>
      <c r="J30" s="37">
        <f>'[1]вспомогат'!L28</f>
        <v>1505598.8900000006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41124216.35</v>
      </c>
      <c r="F31" s="38">
        <f>'[1]вспомогат'!H29</f>
        <v>6054217.030000001</v>
      </c>
      <c r="G31" s="39">
        <f>'[1]вспомогат'!I29</f>
        <v>65.77354840027387</v>
      </c>
      <c r="H31" s="35">
        <f>'[1]вспомогат'!J29</f>
        <v>-3150420.969999999</v>
      </c>
      <c r="I31" s="36">
        <f>'[1]вспомогат'!K29</f>
        <v>126.329627696037</v>
      </c>
      <c r="J31" s="37">
        <f>'[1]вспомогат'!L29</f>
        <v>8571111.350000001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16062511.16</v>
      </c>
      <c r="F32" s="38">
        <f>'[1]вспомогат'!H30</f>
        <v>2536844.3499999996</v>
      </c>
      <c r="G32" s="39">
        <f>'[1]вспомогат'!I30</f>
        <v>92.10958227175699</v>
      </c>
      <c r="H32" s="35">
        <f>'[1]вспомогат'!J30</f>
        <v>-217314.65000000037</v>
      </c>
      <c r="I32" s="36">
        <f>'[1]вспомогат'!K30</f>
        <v>147.2514547058507</v>
      </c>
      <c r="J32" s="37">
        <f>'[1]вспомогат'!L30</f>
        <v>5154292.16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8565383</v>
      </c>
      <c r="D33" s="38">
        <f>'[1]вспомогат'!D31</f>
        <v>2493947</v>
      </c>
      <c r="E33" s="33">
        <f>'[1]вспомогат'!G31</f>
        <v>7675913.26</v>
      </c>
      <c r="F33" s="38">
        <f>'[1]вспомогат'!H31</f>
        <v>1395709.1399999997</v>
      </c>
      <c r="G33" s="39">
        <f>'[1]вспомогат'!I31</f>
        <v>55.96386531069023</v>
      </c>
      <c r="H33" s="35">
        <f>'[1]вспомогат'!J31</f>
        <v>-1098237.8600000003</v>
      </c>
      <c r="I33" s="36">
        <f>'[1]вспомогат'!K31</f>
        <v>89.61552869264573</v>
      </c>
      <c r="J33" s="37">
        <f>'[1]вспомогат'!L31</f>
        <v>-889469.7400000002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7924358.5</v>
      </c>
      <c r="F34" s="38">
        <f>'[1]вспомогат'!H32</f>
        <v>1122437.92</v>
      </c>
      <c r="G34" s="39">
        <f>'[1]вспомогат'!I32</f>
        <v>63.44220674655456</v>
      </c>
      <c r="H34" s="35">
        <f>'[1]вспомогат'!J32</f>
        <v>-646791.0800000001</v>
      </c>
      <c r="I34" s="36">
        <f>'[1]вспомогат'!K32</f>
        <v>121.10223261824508</v>
      </c>
      <c r="J34" s="37">
        <f>'[1]вспомогат'!L32</f>
        <v>1380830.5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12621886.68</v>
      </c>
      <c r="F35" s="38">
        <f>'[1]вспомогат'!H33</f>
        <v>2128749.0999999996</v>
      </c>
      <c r="G35" s="39">
        <f>'[1]вспомогат'!I33</f>
        <v>69.32019774052694</v>
      </c>
      <c r="H35" s="35">
        <f>'[1]вспомогат'!J33</f>
        <v>-942143.9000000004</v>
      </c>
      <c r="I35" s="36">
        <f>'[1]вспомогат'!K33</f>
        <v>115.74355429069756</v>
      </c>
      <c r="J35" s="37">
        <f>'[1]вспомогат'!L33</f>
        <v>1716841.6799999997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11793778.75</v>
      </c>
      <c r="F36" s="38">
        <f>'[1]вспомогат'!H34</f>
        <v>1726848.9299999997</v>
      </c>
      <c r="G36" s="39">
        <f>'[1]вспомогат'!I34</f>
        <v>48.5144876315161</v>
      </c>
      <c r="H36" s="35">
        <f>'[1]вспомогат'!J34</f>
        <v>-1832601.0700000003</v>
      </c>
      <c r="I36" s="36">
        <f>'[1]вспомогат'!K34</f>
        <v>111.3982638206713</v>
      </c>
      <c r="J36" s="37">
        <f>'[1]вспомогат'!L34</f>
        <v>1206738.75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28050470.78</v>
      </c>
      <c r="F37" s="38">
        <f>'[1]вспомогат'!H35</f>
        <v>4120327.7200000025</v>
      </c>
      <c r="G37" s="39">
        <f>'[1]вспомогат'!I35</f>
        <v>59.56035694631744</v>
      </c>
      <c r="H37" s="35">
        <f>'[1]вспомогат'!J35</f>
        <v>-2797575.2799999975</v>
      </c>
      <c r="I37" s="36">
        <f>'[1]вспомогат'!K35</f>
        <v>109.55541860598636</v>
      </c>
      <c r="J37" s="37">
        <f>'[1]вспомогат'!L35</f>
        <v>2446560.780000001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320604401</v>
      </c>
      <c r="D38" s="41">
        <f>SUM(D18:D37)</f>
        <v>84805499</v>
      </c>
      <c r="E38" s="41">
        <f>SUM(E18:E37)</f>
        <v>394947829.6</v>
      </c>
      <c r="F38" s="41">
        <f>SUM(F18:F37)</f>
        <v>62849749.41</v>
      </c>
      <c r="G38" s="42">
        <f>F38/D38*100</f>
        <v>74.11046471172818</v>
      </c>
      <c r="H38" s="41">
        <f>SUM(H18:H37)</f>
        <v>-21955749.59</v>
      </c>
      <c r="I38" s="43">
        <f>E38/C38*100</f>
        <v>123.18852404025485</v>
      </c>
      <c r="J38" s="41">
        <f>SUM(J18:J37)</f>
        <v>74343428.6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3107553.91</v>
      </c>
      <c r="F39" s="38">
        <f>'[1]вспомогат'!H36</f>
        <v>458208.18999999994</v>
      </c>
      <c r="G39" s="39">
        <f>'[1]вспомогат'!I36</f>
        <v>45.69588644645538</v>
      </c>
      <c r="H39" s="35">
        <f>'[1]вспомогат'!J36</f>
        <v>-544525.81</v>
      </c>
      <c r="I39" s="36">
        <f>'[1]вспомогат'!K36</f>
        <v>82.92154996967379</v>
      </c>
      <c r="J39" s="37">
        <f>'[1]вспомогат'!L36</f>
        <v>-640029.0899999999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9280030.98</v>
      </c>
      <c r="F40" s="38">
        <f>'[1]вспомогат'!H37</f>
        <v>1584953.0700000003</v>
      </c>
      <c r="G40" s="39">
        <f>'[1]вспомогат'!I37</f>
        <v>57.14013519359724</v>
      </c>
      <c r="H40" s="35">
        <f>'[1]вспомогат'!J37</f>
        <v>-1188846.9299999997</v>
      </c>
      <c r="I40" s="36">
        <f>'[1]вспомогат'!K37</f>
        <v>90.0013226658846</v>
      </c>
      <c r="J40" s="37">
        <f>'[1]вспомогат'!L37</f>
        <v>-1030963.0199999996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4331657.43</v>
      </c>
      <c r="F41" s="38">
        <f>'[1]вспомогат'!H38</f>
        <v>805926.4199999999</v>
      </c>
      <c r="G41" s="39">
        <f>'[1]вспомогат'!I38</f>
        <v>56.90100016521152</v>
      </c>
      <c r="H41" s="35">
        <f>'[1]вспомогат'!J38</f>
        <v>-610439.5800000001</v>
      </c>
      <c r="I41" s="36">
        <f>'[1]вспомогат'!K38</f>
        <v>102.7969881327961</v>
      </c>
      <c r="J41" s="37">
        <f>'[1]вспомогат'!L38</f>
        <v>117859.4299999997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3243654.87</v>
      </c>
      <c r="F42" s="38">
        <f>'[1]вспомогат'!H39</f>
        <v>488923.7000000002</v>
      </c>
      <c r="G42" s="39">
        <f>'[1]вспомогат'!I39</f>
        <v>29.117749352937196</v>
      </c>
      <c r="H42" s="35">
        <f>'[1]вспомогат'!J39</f>
        <v>-1190202.2999999998</v>
      </c>
      <c r="I42" s="36">
        <f>'[1]вспомогат'!K39</f>
        <v>74.1743366990509</v>
      </c>
      <c r="J42" s="37">
        <f>'[1]вспомогат'!L39</f>
        <v>-1129360.13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4259935.02</v>
      </c>
      <c r="F43" s="38">
        <f>'[1]вспомогат'!H40</f>
        <v>644927.4199999995</v>
      </c>
      <c r="G43" s="39">
        <f>'[1]вспомогат'!I40</f>
        <v>85.34997028957402</v>
      </c>
      <c r="H43" s="35">
        <f>'[1]вспомогат'!J40</f>
        <v>-110699.58000000054</v>
      </c>
      <c r="I43" s="36">
        <f>'[1]вспомогат'!K40</f>
        <v>199.5103501085381</v>
      </c>
      <c r="J43" s="37">
        <f>'[1]вспомогат'!L40</f>
        <v>2124740.0199999996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3630209.03</v>
      </c>
      <c r="F44" s="38">
        <f>'[1]вспомогат'!H41</f>
        <v>461371.52</v>
      </c>
      <c r="G44" s="39">
        <f>'[1]вспомогат'!I41</f>
        <v>65.90080274246537</v>
      </c>
      <c r="H44" s="35">
        <f>'[1]вспомогат'!J41</f>
        <v>-238728.47999999998</v>
      </c>
      <c r="I44" s="36">
        <f>'[1]вспомогат'!K41</f>
        <v>131.8637497275699</v>
      </c>
      <c r="J44" s="37">
        <f>'[1]вспомогат'!L41</f>
        <v>877209.0299999998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7244384.3</v>
      </c>
      <c r="F45" s="38">
        <f>'[1]вспомогат'!H42</f>
        <v>957604.8300000001</v>
      </c>
      <c r="G45" s="39">
        <f>'[1]вспомогат'!I42</f>
        <v>47.438400240163126</v>
      </c>
      <c r="H45" s="35">
        <f>'[1]вспомогат'!J42</f>
        <v>-1061023.17</v>
      </c>
      <c r="I45" s="36">
        <f>'[1]вспомогат'!K42</f>
        <v>99.7110583525122</v>
      </c>
      <c r="J45" s="37">
        <f>'[1]вспомогат'!L42</f>
        <v>-20992.700000000186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11479168.86</v>
      </c>
      <c r="F46" s="38">
        <f>'[1]вспомогат'!H43</f>
        <v>2072092.2699999996</v>
      </c>
      <c r="G46" s="39">
        <f>'[1]вспомогат'!I43</f>
        <v>75.01161216379315</v>
      </c>
      <c r="H46" s="35">
        <f>'[1]вспомогат'!J43</f>
        <v>-690269.7300000004</v>
      </c>
      <c r="I46" s="36">
        <f>'[1]вспомогат'!K43</f>
        <v>111.63393302665492</v>
      </c>
      <c r="J46" s="37">
        <f>'[1]вспомогат'!L43</f>
        <v>1196301.8599999994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5291711.32</v>
      </c>
      <c r="F47" s="38">
        <f>'[1]вспомогат'!H44</f>
        <v>1078660.8500000006</v>
      </c>
      <c r="G47" s="39">
        <f>'[1]вспомогат'!I44</f>
        <v>86.71464804810604</v>
      </c>
      <c r="H47" s="35">
        <f>'[1]вспомогат'!J44</f>
        <v>-165259.14999999944</v>
      </c>
      <c r="I47" s="36">
        <f>'[1]вспомогат'!K44</f>
        <v>93.58605753415937</v>
      </c>
      <c r="J47" s="37">
        <f>'[1]вспомогат'!L44</f>
        <v>-362668.6799999997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4847960.82</v>
      </c>
      <c r="F48" s="38">
        <f>'[1]вспомогат'!H45</f>
        <v>638927.4100000001</v>
      </c>
      <c r="G48" s="39">
        <f>'[1]вспомогат'!I45</f>
        <v>49.08860077751657</v>
      </c>
      <c r="H48" s="35">
        <f>'[1]вспомогат'!J45</f>
        <v>-662652.5899999999</v>
      </c>
      <c r="I48" s="36">
        <f>'[1]вспомогат'!K45</f>
        <v>93.46929716998595</v>
      </c>
      <c r="J48" s="37">
        <f>'[1]вспомогат'!L45</f>
        <v>-338727.1799999997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2044049.72</v>
      </c>
      <c r="F49" s="38">
        <f>'[1]вспомогат'!H46</f>
        <v>443943.18999999994</v>
      </c>
      <c r="G49" s="39">
        <f>'[1]вспомогат'!I46</f>
        <v>252.56189127070817</v>
      </c>
      <c r="H49" s="35">
        <f>'[1]вспомогат'!J46</f>
        <v>268167.18999999994</v>
      </c>
      <c r="I49" s="36">
        <f>'[1]вспомогат'!K46</f>
        <v>223.801145912827</v>
      </c>
      <c r="J49" s="37">
        <f>'[1]вспомогат'!L46</f>
        <v>1130716.72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1941562.17</v>
      </c>
      <c r="F50" s="38">
        <f>'[1]вспомогат'!H47</f>
        <v>652947.29</v>
      </c>
      <c r="G50" s="39">
        <f>'[1]вспомогат'!I47</f>
        <v>167.4837927752997</v>
      </c>
      <c r="H50" s="35">
        <f>'[1]вспомогат'!J47</f>
        <v>263090.29000000004</v>
      </c>
      <c r="I50" s="36">
        <f>'[1]вспомогат'!K47</f>
        <v>146.06217768987662</v>
      </c>
      <c r="J50" s="37">
        <f>'[1]вспомогат'!L47</f>
        <v>612291.1699999999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1790360.34</v>
      </c>
      <c r="F51" s="38">
        <f>'[1]вспомогат'!H48</f>
        <v>134621.01</v>
      </c>
      <c r="G51" s="39">
        <f>'[1]вспомогат'!I48</f>
        <v>28.81677234021603</v>
      </c>
      <c r="H51" s="35">
        <f>'[1]вспомогат'!J48</f>
        <v>-332540.99</v>
      </c>
      <c r="I51" s="36">
        <f>'[1]вспомогат'!K48</f>
        <v>92.05798897377544</v>
      </c>
      <c r="J51" s="37">
        <f>'[1]вспомогат'!L48</f>
        <v>-154457.65999999992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4960546.83</v>
      </c>
      <c r="F52" s="38">
        <f>'[1]вспомогат'!H49</f>
        <v>642020.6200000001</v>
      </c>
      <c r="G52" s="39">
        <f>'[1]вспомогат'!I49</f>
        <v>47.59586477870859</v>
      </c>
      <c r="H52" s="35">
        <f>'[1]вспомогат'!J49</f>
        <v>-706879.3799999999</v>
      </c>
      <c r="I52" s="36">
        <f>'[1]вспомогат'!K49</f>
        <v>113.50033348487925</v>
      </c>
      <c r="J52" s="37">
        <f>'[1]вспомогат'!L49</f>
        <v>590033.8300000001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2118029.56</v>
      </c>
      <c r="F53" s="38">
        <f>'[1]вспомогат'!H50</f>
        <v>292976.92000000016</v>
      </c>
      <c r="G53" s="39">
        <f>'[1]вспомогат'!I50</f>
        <v>57.536030604509804</v>
      </c>
      <c r="H53" s="35">
        <f>'[1]вспомогат'!J50</f>
        <v>-216229.07999999984</v>
      </c>
      <c r="I53" s="36">
        <f>'[1]вспомогат'!K50</f>
        <v>117.6515762202709</v>
      </c>
      <c r="J53" s="37">
        <f>'[1]вспомогат'!L50</f>
        <v>317773.56000000006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1744112.56</v>
      </c>
      <c r="F54" s="38">
        <f>'[1]вспомогат'!H51</f>
        <v>193811.80000000005</v>
      </c>
      <c r="G54" s="39">
        <f>'[1]вспомогат'!I51</f>
        <v>39.522375276568425</v>
      </c>
      <c r="H54" s="35">
        <f>'[1]вспомогат'!J51</f>
        <v>-296573.19999999995</v>
      </c>
      <c r="I54" s="36">
        <f>'[1]вспомогат'!K51</f>
        <v>96.75543812018091</v>
      </c>
      <c r="J54" s="37">
        <f>'[1]вспомогат'!L51</f>
        <v>-58486.439999999944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71314927.72000001</v>
      </c>
      <c r="F55" s="41">
        <f>SUM(F39:F54)</f>
        <v>11551916.51</v>
      </c>
      <c r="G55" s="42">
        <f>F55/D55*100</f>
        <v>60.68608080185216</v>
      </c>
      <c r="H55" s="41">
        <f>SUM(H39:H54)</f>
        <v>-7483612.489999999</v>
      </c>
      <c r="I55" s="43">
        <f>E55/C55*100</f>
        <v>104.74598374791309</v>
      </c>
      <c r="J55" s="41">
        <f>SUM(J39:J54)</f>
        <v>3231240.7199999997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2598831397</v>
      </c>
      <c r="D56" s="55">
        <f>'[1]вспомогат'!D52</f>
        <v>732491376</v>
      </c>
      <c r="E56" s="55">
        <f>'[1]вспомогат'!G52</f>
        <v>2449777990.4900002</v>
      </c>
      <c r="F56" s="55">
        <f>'[1]вспомогат'!H52</f>
        <v>385113920.4700001</v>
      </c>
      <c r="G56" s="56">
        <f>'[1]вспомогат'!I52</f>
        <v>52.575898241019026</v>
      </c>
      <c r="H56" s="55">
        <f>'[1]вспомогат'!J52</f>
        <v>-339893843.03999996</v>
      </c>
      <c r="I56" s="56">
        <f>'[1]вспомогат'!K52</f>
        <v>94.26459882383821</v>
      </c>
      <c r="J56" s="55">
        <f>'[1]вспомогат'!L52</f>
        <v>-149053406.50999975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20.04.2017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2017-04-21T05:04:43Z</dcterms:created>
  <dcterms:modified xsi:type="dcterms:W3CDTF">2017-04-21T05:05:17Z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