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<sst xmlns="http://schemas.openxmlformats.org/spreadsheetml/2006/main" count="64" uniqueCount="59">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</sst>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405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04.05.2017</v>
          </cell>
        </row>
        <row r="6">
          <cell r="G6" t="str">
            <v>Фактично надійшло на 04.05.2017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1507405100</v>
          </cell>
          <cell r="C10">
            <v>600284520</v>
          </cell>
          <cell r="D10">
            <v>148413940</v>
          </cell>
          <cell r="G10">
            <v>471949081.22</v>
          </cell>
          <cell r="H10">
            <v>7747779.5</v>
          </cell>
          <cell r="I10">
            <v>5.220385295343551</v>
          </cell>
          <cell r="J10">
            <v>-140666160.5</v>
          </cell>
          <cell r="K10">
            <v>78.6208981734195</v>
          </cell>
          <cell r="L10">
            <v>-128335438.77999997</v>
          </cell>
        </row>
        <row r="11">
          <cell r="B11">
            <v>4015000000</v>
          </cell>
          <cell r="C11">
            <v>1615475000</v>
          </cell>
          <cell r="D11">
            <v>339380000</v>
          </cell>
          <cell r="G11">
            <v>1374270637.62</v>
          </cell>
          <cell r="H11">
            <v>23747281.71999979</v>
          </cell>
          <cell r="I11">
            <v>6.997254322588187</v>
          </cell>
          <cell r="J11">
            <v>-315632718.2800002</v>
          </cell>
          <cell r="K11">
            <v>85.06913679382224</v>
          </cell>
          <cell r="L11">
            <v>-241204362.3800001</v>
          </cell>
        </row>
        <row r="12">
          <cell r="B12">
            <v>292472880</v>
          </cell>
          <cell r="C12">
            <v>107031872</v>
          </cell>
          <cell r="D12">
            <v>25539793</v>
          </cell>
          <cell r="G12">
            <v>115068821.45</v>
          </cell>
          <cell r="H12">
            <v>2328754.530000001</v>
          </cell>
          <cell r="I12">
            <v>9.118141756278138</v>
          </cell>
          <cell r="J12">
            <v>-23211038.47</v>
          </cell>
          <cell r="K12">
            <v>107.50893103131001</v>
          </cell>
          <cell r="L12">
            <v>8036949.450000003</v>
          </cell>
        </row>
        <row r="13">
          <cell r="B13">
            <v>433085513</v>
          </cell>
          <cell r="C13">
            <v>183610700</v>
          </cell>
          <cell r="D13">
            <v>35661850</v>
          </cell>
          <cell r="G13">
            <v>164203854.59</v>
          </cell>
          <cell r="H13">
            <v>12465918.129999995</v>
          </cell>
          <cell r="I13">
            <v>34.95589300611156</v>
          </cell>
          <cell r="J13">
            <v>-23195931.870000005</v>
          </cell>
          <cell r="K13">
            <v>89.43043874349371</v>
          </cell>
          <cell r="L13">
            <v>-19406845.409999996</v>
          </cell>
        </row>
        <row r="14">
          <cell r="B14">
            <v>456400000</v>
          </cell>
          <cell r="C14">
            <v>174793000</v>
          </cell>
          <cell r="D14">
            <v>36939000</v>
          </cell>
          <cell r="G14">
            <v>146287331.91</v>
          </cell>
          <cell r="H14">
            <v>2209938.6899999976</v>
          </cell>
          <cell r="I14">
            <v>5.982670592057169</v>
          </cell>
          <cell r="J14">
            <v>-34729061.31</v>
          </cell>
          <cell r="K14">
            <v>83.6917564833832</v>
          </cell>
          <cell r="L14">
            <v>-28505668.090000004</v>
          </cell>
        </row>
        <row r="15">
          <cell r="B15">
            <v>62507600</v>
          </cell>
          <cell r="C15">
            <v>26854600</v>
          </cell>
          <cell r="D15">
            <v>5066800</v>
          </cell>
          <cell r="G15">
            <v>22767445.92</v>
          </cell>
          <cell r="H15">
            <v>327494.15000000224</v>
          </cell>
          <cell r="I15">
            <v>6.463530236046464</v>
          </cell>
          <cell r="J15">
            <v>-4739305.849999998</v>
          </cell>
          <cell r="K15">
            <v>84.78043210474185</v>
          </cell>
          <cell r="L15">
            <v>-4087154.079999998</v>
          </cell>
        </row>
        <row r="16">
          <cell r="B16">
            <v>34578810</v>
          </cell>
          <cell r="C16">
            <v>10826613</v>
          </cell>
          <cell r="D16">
            <v>2159498</v>
          </cell>
          <cell r="G16">
            <v>10904264.6</v>
          </cell>
          <cell r="H16">
            <v>86490.77999999933</v>
          </cell>
          <cell r="I16">
            <v>4.005133600494158</v>
          </cell>
          <cell r="J16">
            <v>-2073007.2200000007</v>
          </cell>
          <cell r="K16">
            <v>100.7172289246877</v>
          </cell>
          <cell r="L16">
            <v>77651.59999999963</v>
          </cell>
        </row>
        <row r="17">
          <cell r="B17">
            <v>175658506</v>
          </cell>
          <cell r="C17">
            <v>57800825</v>
          </cell>
          <cell r="D17">
            <v>14004142</v>
          </cell>
          <cell r="G17">
            <v>73352689.5</v>
          </cell>
          <cell r="H17">
            <v>1111354.7699999958</v>
          </cell>
          <cell r="I17">
            <v>7.935900464305459</v>
          </cell>
          <cell r="J17">
            <v>-12892787.230000004</v>
          </cell>
          <cell r="K17">
            <v>126.90595592709965</v>
          </cell>
          <cell r="L17">
            <v>15551864.5</v>
          </cell>
        </row>
        <row r="18">
          <cell r="B18">
            <v>22119412</v>
          </cell>
          <cell r="C18">
            <v>6400439</v>
          </cell>
          <cell r="D18">
            <v>1292204</v>
          </cell>
          <cell r="G18">
            <v>8047085</v>
          </cell>
          <cell r="H18">
            <v>90842.16999999993</v>
          </cell>
          <cell r="I18">
            <v>7.030017706182609</v>
          </cell>
          <cell r="J18">
            <v>-1201361.83</v>
          </cell>
          <cell r="K18">
            <v>125.72707903317257</v>
          </cell>
          <cell r="L18">
            <v>1646646</v>
          </cell>
        </row>
        <row r="19">
          <cell r="B19">
            <v>17978607</v>
          </cell>
          <cell r="C19">
            <v>4460239</v>
          </cell>
          <cell r="D19">
            <v>676577</v>
          </cell>
          <cell r="G19">
            <v>5754606.2</v>
          </cell>
          <cell r="H19">
            <v>55958.58999999985</v>
          </cell>
          <cell r="I19">
            <v>8.270838352471316</v>
          </cell>
          <cell r="J19">
            <v>-620618.4100000001</v>
          </cell>
          <cell r="K19">
            <v>129.0201309840123</v>
          </cell>
          <cell r="L19">
            <v>1294367.2000000002</v>
          </cell>
        </row>
        <row r="20">
          <cell r="B20">
            <v>110897637</v>
          </cell>
          <cell r="C20">
            <v>34904514</v>
          </cell>
          <cell r="D20">
            <v>7531230</v>
          </cell>
          <cell r="G20">
            <v>37855794.39</v>
          </cell>
          <cell r="H20">
            <v>553768.4800000042</v>
          </cell>
          <cell r="I20">
            <v>7.352961999567191</v>
          </cell>
          <cell r="J20">
            <v>-6977461.519999996</v>
          </cell>
          <cell r="K20">
            <v>108.45529718591698</v>
          </cell>
          <cell r="L20">
            <v>2951280.3900000006</v>
          </cell>
        </row>
        <row r="21">
          <cell r="B21">
            <v>85236200</v>
          </cell>
          <cell r="C21">
            <v>27018250</v>
          </cell>
          <cell r="D21">
            <v>5568720</v>
          </cell>
          <cell r="G21">
            <v>28915794.69</v>
          </cell>
          <cell r="H21">
            <v>462995.73000000045</v>
          </cell>
          <cell r="I21">
            <v>8.314221760117233</v>
          </cell>
          <cell r="J21">
            <v>-5105724.27</v>
          </cell>
          <cell r="K21">
            <v>107.02319613594516</v>
          </cell>
          <cell r="L21">
            <v>1897544.6900000013</v>
          </cell>
        </row>
        <row r="22">
          <cell r="B22">
            <v>71158505</v>
          </cell>
          <cell r="C22">
            <v>25862966</v>
          </cell>
          <cell r="D22">
            <v>6751737</v>
          </cell>
          <cell r="G22">
            <v>29266665.73</v>
          </cell>
          <cell r="H22">
            <v>578204.879999999</v>
          </cell>
          <cell r="I22">
            <v>8.563794472444632</v>
          </cell>
          <cell r="J22">
            <v>-6173532.120000001</v>
          </cell>
          <cell r="K22">
            <v>113.16051581245554</v>
          </cell>
          <cell r="L22">
            <v>3403699.7300000004</v>
          </cell>
        </row>
        <row r="23">
          <cell r="B23">
            <v>60706100</v>
          </cell>
          <cell r="C23">
            <v>18807500</v>
          </cell>
          <cell r="D23">
            <v>4165243</v>
          </cell>
          <cell r="G23">
            <v>20662421.37</v>
          </cell>
          <cell r="H23">
            <v>210066.51999999955</v>
          </cell>
          <cell r="I23">
            <v>5.043319681468753</v>
          </cell>
          <cell r="J23">
            <v>-3955176.4800000004</v>
          </cell>
          <cell r="K23">
            <v>109.86266845673269</v>
          </cell>
          <cell r="L23">
            <v>1854921.370000001</v>
          </cell>
        </row>
        <row r="24">
          <cell r="B24">
            <v>35055064</v>
          </cell>
          <cell r="C24">
            <v>10097823</v>
          </cell>
          <cell r="D24">
            <v>1838766</v>
          </cell>
          <cell r="G24">
            <v>11532820.67</v>
          </cell>
          <cell r="H24">
            <v>251268.73000000045</v>
          </cell>
          <cell r="I24">
            <v>13.665073750547945</v>
          </cell>
          <cell r="J24">
            <v>-1587497.2699999996</v>
          </cell>
          <cell r="K24">
            <v>114.21096081799018</v>
          </cell>
          <cell r="L24">
            <v>1434997.67</v>
          </cell>
        </row>
        <row r="25">
          <cell r="B25">
            <v>108458703</v>
          </cell>
          <cell r="C25">
            <v>33351295</v>
          </cell>
          <cell r="D25">
            <v>7868875</v>
          </cell>
          <cell r="G25">
            <v>33362581.33</v>
          </cell>
          <cell r="H25">
            <v>413167.7199999988</v>
          </cell>
          <cell r="I25">
            <v>5.2506580673857295</v>
          </cell>
          <cell r="J25">
            <v>-7455707.280000001</v>
          </cell>
          <cell r="K25">
            <v>100.03384075490922</v>
          </cell>
          <cell r="L25">
            <v>11286.329999998212</v>
          </cell>
        </row>
        <row r="26">
          <cell r="B26">
            <v>62929755</v>
          </cell>
          <cell r="C26">
            <v>20420384</v>
          </cell>
          <cell r="D26">
            <v>4080548</v>
          </cell>
          <cell r="G26">
            <v>18621665.02</v>
          </cell>
          <cell r="H26">
            <v>313350.2199999988</v>
          </cell>
          <cell r="I26">
            <v>7.6791210396250404</v>
          </cell>
          <cell r="J26">
            <v>-3767197.780000001</v>
          </cell>
          <cell r="K26">
            <v>91.19155163781446</v>
          </cell>
          <cell r="L26">
            <v>-1798718.9800000004</v>
          </cell>
        </row>
        <row r="27">
          <cell r="B27">
            <v>43585873</v>
          </cell>
          <cell r="C27">
            <v>13198467</v>
          </cell>
          <cell r="D27">
            <v>2421970</v>
          </cell>
          <cell r="G27">
            <v>15536591.33</v>
          </cell>
          <cell r="H27">
            <v>199052.65000000037</v>
          </cell>
          <cell r="I27">
            <v>8.218625746809431</v>
          </cell>
          <cell r="J27">
            <v>-2222917.3499999996</v>
          </cell>
          <cell r="K27">
            <v>117.71512047573405</v>
          </cell>
          <cell r="L27">
            <v>2338124.33</v>
          </cell>
        </row>
        <row r="28">
          <cell r="B28">
            <v>49891190</v>
          </cell>
          <cell r="C28">
            <v>19279666</v>
          </cell>
          <cell r="D28">
            <v>4236296</v>
          </cell>
          <cell r="G28">
            <v>18900155.13</v>
          </cell>
          <cell r="H28">
            <v>210121.91000000015</v>
          </cell>
          <cell r="I28">
            <v>4.960038439240321</v>
          </cell>
          <cell r="J28">
            <v>-4026174.09</v>
          </cell>
          <cell r="K28">
            <v>98.03154852371405</v>
          </cell>
          <cell r="L28">
            <v>-379510.87000000104</v>
          </cell>
        </row>
        <row r="29">
          <cell r="B29">
            <v>121895964</v>
          </cell>
          <cell r="C29">
            <v>49923888</v>
          </cell>
          <cell r="D29">
            <v>8557662</v>
          </cell>
          <cell r="G29">
            <v>47189830.22</v>
          </cell>
          <cell r="H29">
            <v>323928.5300000012</v>
          </cell>
          <cell r="I29">
            <v>3.7852456663981493</v>
          </cell>
          <cell r="J29">
            <v>-8233733.469999999</v>
          </cell>
          <cell r="K29">
            <v>94.52354796565524</v>
          </cell>
          <cell r="L29">
            <v>-2734057.780000001</v>
          </cell>
        </row>
        <row r="30">
          <cell r="B30">
            <v>48139175</v>
          </cell>
          <cell r="C30">
            <v>13806574</v>
          </cell>
          <cell r="D30">
            <v>2898355</v>
          </cell>
          <cell r="G30">
            <v>18622853.91</v>
          </cell>
          <cell r="H30">
            <v>171063.9299999997</v>
          </cell>
          <cell r="I30">
            <v>5.902104124581002</v>
          </cell>
          <cell r="J30">
            <v>-2727291.0700000003</v>
          </cell>
          <cell r="K30">
            <v>134.88396114778365</v>
          </cell>
          <cell r="L30">
            <v>4816279.91</v>
          </cell>
        </row>
        <row r="31">
          <cell r="B31">
            <v>32295311</v>
          </cell>
          <cell r="C31">
            <v>10429840</v>
          </cell>
          <cell r="D31">
            <v>1641760</v>
          </cell>
          <cell r="G31">
            <v>9023284.93</v>
          </cell>
          <cell r="H31">
            <v>234740.3599999994</v>
          </cell>
          <cell r="I31">
            <v>14.298092291199652</v>
          </cell>
          <cell r="J31">
            <v>-1407019.6400000006</v>
          </cell>
          <cell r="K31">
            <v>86.51412610356438</v>
          </cell>
          <cell r="L31">
            <v>-1406555.0700000003</v>
          </cell>
        </row>
        <row r="32">
          <cell r="B32">
            <v>26689935</v>
          </cell>
          <cell r="C32">
            <v>8252683</v>
          </cell>
          <cell r="D32">
            <v>1709155</v>
          </cell>
          <cell r="G32">
            <v>9697735.79</v>
          </cell>
          <cell r="H32">
            <v>148525.36999999918</v>
          </cell>
          <cell r="I32">
            <v>8.689988327565327</v>
          </cell>
          <cell r="J32">
            <v>-1560629.6300000008</v>
          </cell>
          <cell r="K32">
            <v>117.5100968981845</v>
          </cell>
          <cell r="L32">
            <v>1445052.789999999</v>
          </cell>
        </row>
        <row r="33">
          <cell r="B33">
            <v>48436425</v>
          </cell>
          <cell r="C33">
            <v>13519423</v>
          </cell>
          <cell r="D33">
            <v>2614378</v>
          </cell>
          <cell r="G33">
            <v>14940771.83</v>
          </cell>
          <cell r="H33">
            <v>154011.30000000075</v>
          </cell>
          <cell r="I33">
            <v>5.890934669737916</v>
          </cell>
          <cell r="J33">
            <v>-2460366.6999999993</v>
          </cell>
          <cell r="K33">
            <v>110.51338381822953</v>
          </cell>
          <cell r="L33">
            <v>1421348.83</v>
          </cell>
        </row>
        <row r="34">
          <cell r="B34">
            <v>44387785</v>
          </cell>
          <cell r="C34">
            <v>13259530</v>
          </cell>
          <cell r="D34">
            <v>2672490</v>
          </cell>
          <cell r="G34">
            <v>14629843.37</v>
          </cell>
          <cell r="H34">
            <v>234826.97999999858</v>
          </cell>
          <cell r="I34">
            <v>8.78682352412913</v>
          </cell>
          <cell r="J34">
            <v>-2437663.0200000014</v>
          </cell>
          <cell r="K34">
            <v>110.33455461845179</v>
          </cell>
          <cell r="L34">
            <v>1370313.3699999992</v>
          </cell>
        </row>
        <row r="35">
          <cell r="B35">
            <v>101298225</v>
          </cell>
          <cell r="C35">
            <v>32247718</v>
          </cell>
          <cell r="D35">
            <v>6643808</v>
          </cell>
          <cell r="G35">
            <v>33839947.33</v>
          </cell>
          <cell r="H35">
            <v>495282.4299999997</v>
          </cell>
          <cell r="I35">
            <v>7.454797459529229</v>
          </cell>
          <cell r="J35">
            <v>-6148525.57</v>
          </cell>
          <cell r="K35">
            <v>104.93749458488814</v>
          </cell>
          <cell r="L35">
            <v>1592229.3299999982</v>
          </cell>
        </row>
        <row r="36">
          <cell r="B36">
            <v>11855400</v>
          </cell>
          <cell r="C36">
            <v>4724474</v>
          </cell>
          <cell r="D36">
            <v>1133891</v>
          </cell>
          <cell r="G36">
            <v>3716210.89</v>
          </cell>
          <cell r="H36">
            <v>20078.600000000093</v>
          </cell>
          <cell r="I36">
            <v>1.7707698535397225</v>
          </cell>
          <cell r="J36">
            <v>-1113812.4</v>
          </cell>
          <cell r="K36">
            <v>78.65872243132252</v>
          </cell>
          <cell r="L36">
            <v>-1008263.1099999999</v>
          </cell>
        </row>
        <row r="37">
          <cell r="B37">
            <v>31392357</v>
          </cell>
          <cell r="C37">
            <v>12657822</v>
          </cell>
          <cell r="D37">
            <v>2796828</v>
          </cell>
          <cell r="G37">
            <v>10393257.38</v>
          </cell>
          <cell r="H37">
            <v>178784.51000000164</v>
          </cell>
          <cell r="I37">
            <v>6.392402750544604</v>
          </cell>
          <cell r="J37">
            <v>-2618043.4899999984</v>
          </cell>
          <cell r="K37">
            <v>82.10936589248925</v>
          </cell>
          <cell r="L37">
            <v>-2264564.619999999</v>
          </cell>
        </row>
        <row r="38">
          <cell r="B38">
            <v>16012034</v>
          </cell>
          <cell r="C38">
            <v>5139152</v>
          </cell>
          <cell r="D38">
            <v>925354</v>
          </cell>
          <cell r="G38">
            <v>4943365.7</v>
          </cell>
          <cell r="H38">
            <v>52410.87000000011</v>
          </cell>
          <cell r="I38">
            <v>5.6638724207168405</v>
          </cell>
          <cell r="J38">
            <v>-872943.1299999999</v>
          </cell>
          <cell r="K38">
            <v>96.19029948909859</v>
          </cell>
          <cell r="L38">
            <v>-195786.2999999998</v>
          </cell>
        </row>
        <row r="39">
          <cell r="B39">
            <v>13597300</v>
          </cell>
          <cell r="C39">
            <v>6271155</v>
          </cell>
          <cell r="D39">
            <v>2513140</v>
          </cell>
          <cell r="G39">
            <v>3917736.69</v>
          </cell>
          <cell r="H39">
            <v>88967.29000000004</v>
          </cell>
          <cell r="I39">
            <v>3.540084913693628</v>
          </cell>
          <cell r="J39">
            <v>-2424172.71</v>
          </cell>
          <cell r="K39">
            <v>62.47233069506335</v>
          </cell>
          <cell r="L39">
            <v>-2353418.31</v>
          </cell>
        </row>
        <row r="40">
          <cell r="B40">
            <v>11630370</v>
          </cell>
          <cell r="C40">
            <v>2615494</v>
          </cell>
          <cell r="D40">
            <v>480299</v>
          </cell>
          <cell r="G40">
            <v>4843386.03</v>
          </cell>
          <cell r="H40">
            <v>90345.62000000011</v>
          </cell>
          <cell r="I40">
            <v>18.810286925436053</v>
          </cell>
          <cell r="J40">
            <v>-389953.3799999999</v>
          </cell>
          <cell r="K40">
            <v>185.18054447840447</v>
          </cell>
          <cell r="L40">
            <v>2227892.0300000003</v>
          </cell>
        </row>
        <row r="41">
          <cell r="B41">
            <v>17099655</v>
          </cell>
          <cell r="C41">
            <v>3459500</v>
          </cell>
          <cell r="D41">
            <v>706500</v>
          </cell>
          <cell r="G41">
            <v>4427008.56</v>
          </cell>
          <cell r="H41">
            <v>40538.389999999665</v>
          </cell>
          <cell r="I41">
            <v>5.737917905166266</v>
          </cell>
          <cell r="J41">
            <v>-665961.6100000003</v>
          </cell>
          <cell r="K41">
            <v>127.96671657754008</v>
          </cell>
          <cell r="L41">
            <v>967508.5599999996</v>
          </cell>
        </row>
        <row r="42">
          <cell r="B42">
            <v>22623296</v>
          </cell>
          <cell r="C42">
            <v>9036304</v>
          </cell>
          <cell r="D42">
            <v>1770927</v>
          </cell>
          <cell r="G42">
            <v>8493097.1</v>
          </cell>
          <cell r="H42">
            <v>134234.3599999994</v>
          </cell>
          <cell r="I42">
            <v>7.579892338871078</v>
          </cell>
          <cell r="J42">
            <v>-1636692.6400000006</v>
          </cell>
          <cell r="K42">
            <v>93.98861636350436</v>
          </cell>
          <cell r="L42">
            <v>-543206.9000000004</v>
          </cell>
        </row>
        <row r="43">
          <cell r="B43">
            <v>35096306</v>
          </cell>
          <cell r="C43">
            <v>13096377</v>
          </cell>
          <cell r="D43">
            <v>2813510</v>
          </cell>
          <cell r="G43">
            <v>13146619.08</v>
          </cell>
          <cell r="H43">
            <v>211955.6099999994</v>
          </cell>
          <cell r="I43">
            <v>7.533494105227969</v>
          </cell>
          <cell r="J43">
            <v>-2601554.3900000006</v>
          </cell>
          <cell r="K43">
            <v>100.3836334277793</v>
          </cell>
          <cell r="L43">
            <v>50242.080000000075</v>
          </cell>
        </row>
        <row r="44">
          <cell r="B44">
            <v>19177760</v>
          </cell>
          <cell r="C44">
            <v>6956820</v>
          </cell>
          <cell r="D44">
            <v>1302440</v>
          </cell>
          <cell r="G44">
            <v>6190766.49</v>
          </cell>
          <cell r="H44">
            <v>71403.5700000003</v>
          </cell>
          <cell r="I44">
            <v>5.482292466447614</v>
          </cell>
          <cell r="J44">
            <v>-1231036.4299999997</v>
          </cell>
          <cell r="K44">
            <v>88.98845291383132</v>
          </cell>
          <cell r="L44">
            <v>-766053.5099999998</v>
          </cell>
        </row>
        <row r="45">
          <cell r="B45">
            <v>14770044</v>
          </cell>
          <cell r="C45">
            <v>6504497</v>
          </cell>
          <cell r="D45">
            <v>1317809</v>
          </cell>
          <cell r="G45">
            <v>5477363.09</v>
          </cell>
          <cell r="H45">
            <v>141768.41999999993</v>
          </cell>
          <cell r="I45">
            <v>10.757888282748102</v>
          </cell>
          <cell r="J45">
            <v>-1176040.58</v>
          </cell>
          <cell r="K45">
            <v>84.20886488224993</v>
          </cell>
          <cell r="L45">
            <v>-1027133.9100000001</v>
          </cell>
        </row>
        <row r="46">
          <cell r="B46">
            <v>5442005</v>
          </cell>
          <cell r="C46">
            <v>2188694</v>
          </cell>
          <cell r="D46">
            <v>482314</v>
          </cell>
          <cell r="G46">
            <v>2492562.7</v>
          </cell>
          <cell r="H46">
            <v>6182.620000000112</v>
          </cell>
          <cell r="I46">
            <v>1.2818661701713223</v>
          </cell>
          <cell r="J46">
            <v>-476131.3799999999</v>
          </cell>
          <cell r="K46">
            <v>113.88356252632849</v>
          </cell>
          <cell r="L46">
            <v>303868.7000000002</v>
          </cell>
        </row>
        <row r="47">
          <cell r="B47">
            <v>6022670</v>
          </cell>
          <cell r="C47">
            <v>1747440</v>
          </cell>
          <cell r="D47">
            <v>418169</v>
          </cell>
          <cell r="G47">
            <v>2276142.78</v>
          </cell>
          <cell r="H47">
            <v>9496.729999999981</v>
          </cell>
          <cell r="I47">
            <v>2.271026785821039</v>
          </cell>
          <cell r="J47">
            <v>-408672.27</v>
          </cell>
          <cell r="K47">
            <v>130.2558474110699</v>
          </cell>
          <cell r="L47">
            <v>528702.7799999998</v>
          </cell>
        </row>
        <row r="48">
          <cell r="B48">
            <v>7730000</v>
          </cell>
          <cell r="C48">
            <v>2647840</v>
          </cell>
          <cell r="D48">
            <v>498722</v>
          </cell>
          <cell r="G48">
            <v>2290742.09</v>
          </cell>
          <cell r="H48">
            <v>28100.58999999985</v>
          </cell>
          <cell r="I48">
            <v>5.634519832692332</v>
          </cell>
          <cell r="J48">
            <v>-470621.41000000015</v>
          </cell>
          <cell r="K48">
            <v>86.51361449332285</v>
          </cell>
          <cell r="L48">
            <v>-357097.91000000015</v>
          </cell>
        </row>
        <row r="49">
          <cell r="B49">
            <v>16204500</v>
          </cell>
          <cell r="C49">
            <v>5487211</v>
          </cell>
          <cell r="D49">
            <v>968715</v>
          </cell>
          <cell r="G49">
            <v>5809354.56</v>
          </cell>
          <cell r="H49">
            <v>131800.72999999952</v>
          </cell>
          <cell r="I49">
            <v>13.605728206954524</v>
          </cell>
          <cell r="J49">
            <v>-836914.2700000005</v>
          </cell>
          <cell r="K49">
            <v>105.8708068634503</v>
          </cell>
          <cell r="L49">
            <v>322143.5599999996</v>
          </cell>
        </row>
        <row r="50">
          <cell r="B50">
            <v>7250200</v>
          </cell>
          <cell r="C50">
            <v>2749162</v>
          </cell>
          <cell r="D50">
            <v>948906</v>
          </cell>
          <cell r="G50">
            <v>2522189.38</v>
          </cell>
          <cell r="H50">
            <v>51439.02000000002</v>
          </cell>
          <cell r="I50">
            <v>5.420876251177674</v>
          </cell>
          <cell r="J50">
            <v>-897466.98</v>
          </cell>
          <cell r="K50">
            <v>91.74393433344416</v>
          </cell>
          <cell r="L50">
            <v>-226972.6200000001</v>
          </cell>
        </row>
        <row r="51">
          <cell r="B51">
            <v>5192100</v>
          </cell>
          <cell r="C51">
            <v>2126259</v>
          </cell>
          <cell r="D51">
            <v>319660</v>
          </cell>
          <cell r="G51">
            <v>2147066</v>
          </cell>
          <cell r="H51">
            <v>12894.569999999832</v>
          </cell>
          <cell r="I51">
            <v>4.033839079021408</v>
          </cell>
          <cell r="J51">
            <v>-306765.43000000017</v>
          </cell>
          <cell r="K51">
            <v>100.97857316535756</v>
          </cell>
          <cell r="L51">
            <v>20807</v>
          </cell>
        </row>
        <row r="52">
          <cell r="B52">
            <v>8309364272</v>
          </cell>
          <cell r="C52">
            <v>3219326530</v>
          </cell>
          <cell r="D52">
            <v>699731981</v>
          </cell>
          <cell r="G52">
            <v>2838291443.5699987</v>
          </cell>
          <cell r="H52">
            <v>56396590.26999978</v>
          </cell>
          <cell r="I52">
            <v>8.059741701301455</v>
          </cell>
          <cell r="J52">
            <v>-625208608.2300005</v>
          </cell>
          <cell r="K52">
            <v>88.1641367261369</v>
          </cell>
          <cell r="L52">
            <v>-381035086.43000126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46" sqref="N4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04.05.2017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04.05.2017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600284520</v>
      </c>
      <c r="D10" s="33">
        <f>'[1]вспомогат'!D10</f>
        <v>148413940</v>
      </c>
      <c r="E10" s="33">
        <f>'[1]вспомогат'!G10</f>
        <v>471949081.22</v>
      </c>
      <c r="F10" s="33">
        <f>'[1]вспомогат'!H10</f>
        <v>7747779.5</v>
      </c>
      <c r="G10" s="34">
        <f>'[1]вспомогат'!I10</f>
        <v>5.220385295343551</v>
      </c>
      <c r="H10" s="35">
        <f>'[1]вспомогат'!J10</f>
        <v>-140666160.5</v>
      </c>
      <c r="I10" s="36">
        <f>'[1]вспомогат'!K10</f>
        <v>78.6208981734195</v>
      </c>
      <c r="J10" s="37">
        <f>'[1]вспомогат'!L10</f>
        <v>-128335438.77999997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4015000000</v>
      </c>
      <c r="C12" s="33">
        <f>'[1]вспомогат'!C11</f>
        <v>1615475000</v>
      </c>
      <c r="D12" s="38">
        <f>'[1]вспомогат'!D11</f>
        <v>339380000</v>
      </c>
      <c r="E12" s="33">
        <f>'[1]вспомогат'!G11</f>
        <v>1374270637.62</v>
      </c>
      <c r="F12" s="38">
        <f>'[1]вспомогат'!H11</f>
        <v>23747281.71999979</v>
      </c>
      <c r="G12" s="39">
        <f>'[1]вспомогат'!I11</f>
        <v>6.997254322588187</v>
      </c>
      <c r="H12" s="35">
        <f>'[1]вспомогат'!J11</f>
        <v>-315632718.2800002</v>
      </c>
      <c r="I12" s="36">
        <f>'[1]вспомогат'!K11</f>
        <v>85.06913679382224</v>
      </c>
      <c r="J12" s="37">
        <f>'[1]вспомогат'!L11</f>
        <v>-241204362.3800001</v>
      </c>
    </row>
    <row r="13" spans="1:10" ht="12.75">
      <c r="A13" s="32" t="s">
        <v>15</v>
      </c>
      <c r="B13" s="33">
        <f>'[1]вспомогат'!B12</f>
        <v>292472880</v>
      </c>
      <c r="C13" s="33">
        <f>'[1]вспомогат'!C12</f>
        <v>107031872</v>
      </c>
      <c r="D13" s="38">
        <f>'[1]вспомогат'!D12</f>
        <v>25539793</v>
      </c>
      <c r="E13" s="33">
        <f>'[1]вспомогат'!G12</f>
        <v>115068821.45</v>
      </c>
      <c r="F13" s="38">
        <f>'[1]вспомогат'!H12</f>
        <v>2328754.530000001</v>
      </c>
      <c r="G13" s="39">
        <f>'[1]вспомогат'!I12</f>
        <v>9.118141756278138</v>
      </c>
      <c r="H13" s="35">
        <f>'[1]вспомогат'!J12</f>
        <v>-23211038.47</v>
      </c>
      <c r="I13" s="36">
        <f>'[1]вспомогат'!K12</f>
        <v>107.50893103131001</v>
      </c>
      <c r="J13" s="37">
        <f>'[1]вспомогат'!L12</f>
        <v>8036949.450000003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183610700</v>
      </c>
      <c r="D14" s="38">
        <f>'[1]вспомогат'!D13</f>
        <v>35661850</v>
      </c>
      <c r="E14" s="33">
        <f>'[1]вспомогат'!G13</f>
        <v>164203854.59</v>
      </c>
      <c r="F14" s="38">
        <f>'[1]вспомогат'!H13</f>
        <v>12465918.129999995</v>
      </c>
      <c r="G14" s="39">
        <f>'[1]вспомогат'!I13</f>
        <v>34.95589300611156</v>
      </c>
      <c r="H14" s="35">
        <f>'[1]вспомогат'!J13</f>
        <v>-23195931.870000005</v>
      </c>
      <c r="I14" s="36">
        <f>'[1]вспомогат'!K13</f>
        <v>89.43043874349371</v>
      </c>
      <c r="J14" s="37">
        <f>'[1]вспомогат'!L13</f>
        <v>-19406845.409999996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174793000</v>
      </c>
      <c r="D15" s="38">
        <f>'[1]вспомогат'!D14</f>
        <v>36939000</v>
      </c>
      <c r="E15" s="33">
        <f>'[1]вспомогат'!G14</f>
        <v>146287331.91</v>
      </c>
      <c r="F15" s="38">
        <f>'[1]вспомогат'!H14</f>
        <v>2209938.6899999976</v>
      </c>
      <c r="G15" s="39">
        <f>'[1]вспомогат'!I14</f>
        <v>5.982670592057169</v>
      </c>
      <c r="H15" s="35">
        <f>'[1]вспомогат'!J14</f>
        <v>-34729061.31</v>
      </c>
      <c r="I15" s="36">
        <f>'[1]вспомогат'!K14</f>
        <v>83.6917564833832</v>
      </c>
      <c r="J15" s="37">
        <f>'[1]вспомогат'!L14</f>
        <v>-28505668.090000004</v>
      </c>
    </row>
    <row r="16" spans="1:10" ht="12.75">
      <c r="A16" s="32" t="s">
        <v>18</v>
      </c>
      <c r="B16" s="33">
        <f>'[1]вспомогат'!B15</f>
        <v>62507600</v>
      </c>
      <c r="C16" s="33">
        <f>'[1]вспомогат'!C15</f>
        <v>26854600</v>
      </c>
      <c r="D16" s="38">
        <f>'[1]вспомогат'!D15</f>
        <v>5066800</v>
      </c>
      <c r="E16" s="33">
        <f>'[1]вспомогат'!G15</f>
        <v>22767445.92</v>
      </c>
      <c r="F16" s="38">
        <f>'[1]вспомогат'!H15</f>
        <v>327494.15000000224</v>
      </c>
      <c r="G16" s="39">
        <f>'[1]вспомогат'!I15</f>
        <v>6.463530236046464</v>
      </c>
      <c r="H16" s="35">
        <f>'[1]вспомогат'!J15</f>
        <v>-4739305.849999998</v>
      </c>
      <c r="I16" s="36">
        <f>'[1]вспомогат'!K15</f>
        <v>84.78043210474185</v>
      </c>
      <c r="J16" s="37">
        <f>'[1]вспомогат'!L15</f>
        <v>-4087154.079999998</v>
      </c>
    </row>
    <row r="17" spans="1:10" ht="18" customHeight="1">
      <c r="A17" s="40" t="s">
        <v>19</v>
      </c>
      <c r="B17" s="41">
        <f>SUM(B12:B16)</f>
        <v>5259465993</v>
      </c>
      <c r="C17" s="41">
        <f>SUM(C12:C16)</f>
        <v>2107765172</v>
      </c>
      <c r="D17" s="41">
        <f>SUM(D12:D16)</f>
        <v>442587443</v>
      </c>
      <c r="E17" s="41">
        <f>SUM(E12:E16)</f>
        <v>1822598091.49</v>
      </c>
      <c r="F17" s="41">
        <f>SUM(F12:F16)</f>
        <v>41079387.21999979</v>
      </c>
      <c r="G17" s="42">
        <f>F17/D17*100</f>
        <v>9.281643180283313</v>
      </c>
      <c r="H17" s="41">
        <f>SUM(H12:H16)</f>
        <v>-401508055.78000027</v>
      </c>
      <c r="I17" s="43">
        <f>E17/C17*100</f>
        <v>86.47064273106795</v>
      </c>
      <c r="J17" s="41">
        <f>SUM(J12:J16)</f>
        <v>-285167080.5100001</v>
      </c>
    </row>
    <row r="18" spans="1:10" ht="20.25" customHeight="1">
      <c r="A18" s="32" t="s">
        <v>20</v>
      </c>
      <c r="B18" s="44">
        <f>'[1]вспомогат'!B16</f>
        <v>34578810</v>
      </c>
      <c r="C18" s="44">
        <f>'[1]вспомогат'!C16</f>
        <v>10826613</v>
      </c>
      <c r="D18" s="45">
        <f>'[1]вспомогат'!D16</f>
        <v>2159498</v>
      </c>
      <c r="E18" s="44">
        <f>'[1]вспомогат'!G16</f>
        <v>10904264.6</v>
      </c>
      <c r="F18" s="45">
        <f>'[1]вспомогат'!H16</f>
        <v>86490.77999999933</v>
      </c>
      <c r="G18" s="46">
        <f>'[1]вспомогат'!I16</f>
        <v>4.005133600494158</v>
      </c>
      <c r="H18" s="47">
        <f>'[1]вспомогат'!J16</f>
        <v>-2073007.2200000007</v>
      </c>
      <c r="I18" s="48">
        <f>'[1]вспомогат'!K16</f>
        <v>100.7172289246877</v>
      </c>
      <c r="J18" s="49">
        <f>'[1]вспомогат'!L16</f>
        <v>77651.59999999963</v>
      </c>
    </row>
    <row r="19" spans="1:10" ht="12.75">
      <c r="A19" s="32" t="s">
        <v>21</v>
      </c>
      <c r="B19" s="33">
        <f>'[1]вспомогат'!B17</f>
        <v>175658506</v>
      </c>
      <c r="C19" s="33">
        <f>'[1]вспомогат'!C17</f>
        <v>57800825</v>
      </c>
      <c r="D19" s="38">
        <f>'[1]вспомогат'!D17</f>
        <v>14004142</v>
      </c>
      <c r="E19" s="33">
        <f>'[1]вспомогат'!G17</f>
        <v>73352689.5</v>
      </c>
      <c r="F19" s="38">
        <f>'[1]вспомогат'!H17</f>
        <v>1111354.7699999958</v>
      </c>
      <c r="G19" s="39">
        <f>'[1]вспомогат'!I17</f>
        <v>7.935900464305459</v>
      </c>
      <c r="H19" s="35">
        <f>'[1]вспомогат'!J17</f>
        <v>-12892787.230000004</v>
      </c>
      <c r="I19" s="36">
        <f>'[1]вспомогат'!K17</f>
        <v>126.90595592709965</v>
      </c>
      <c r="J19" s="37">
        <f>'[1]вспомогат'!L17</f>
        <v>15551864.5</v>
      </c>
    </row>
    <row r="20" spans="1:10" ht="12.75">
      <c r="A20" s="32" t="s">
        <v>22</v>
      </c>
      <c r="B20" s="33">
        <f>'[1]вспомогат'!B18</f>
        <v>22119412</v>
      </c>
      <c r="C20" s="33">
        <f>'[1]вспомогат'!C18</f>
        <v>6400439</v>
      </c>
      <c r="D20" s="38">
        <f>'[1]вспомогат'!D18</f>
        <v>1292204</v>
      </c>
      <c r="E20" s="33">
        <f>'[1]вспомогат'!G18</f>
        <v>8047085</v>
      </c>
      <c r="F20" s="38">
        <f>'[1]вспомогат'!H18</f>
        <v>90842.16999999993</v>
      </c>
      <c r="G20" s="39">
        <f>'[1]вспомогат'!I18</f>
        <v>7.030017706182609</v>
      </c>
      <c r="H20" s="35">
        <f>'[1]вспомогат'!J18</f>
        <v>-1201361.83</v>
      </c>
      <c r="I20" s="36">
        <f>'[1]вспомогат'!K18</f>
        <v>125.72707903317257</v>
      </c>
      <c r="J20" s="37">
        <f>'[1]вспомогат'!L18</f>
        <v>1646646</v>
      </c>
    </row>
    <row r="21" spans="1:10" ht="12.75">
      <c r="A21" s="32" t="s">
        <v>23</v>
      </c>
      <c r="B21" s="33">
        <f>'[1]вспомогат'!B19</f>
        <v>17978607</v>
      </c>
      <c r="C21" s="33">
        <f>'[1]вспомогат'!C19</f>
        <v>4460239</v>
      </c>
      <c r="D21" s="38">
        <f>'[1]вспомогат'!D19</f>
        <v>676577</v>
      </c>
      <c r="E21" s="33">
        <f>'[1]вспомогат'!G19</f>
        <v>5754606.2</v>
      </c>
      <c r="F21" s="38">
        <f>'[1]вспомогат'!H19</f>
        <v>55958.58999999985</v>
      </c>
      <c r="G21" s="39">
        <f>'[1]вспомогат'!I19</f>
        <v>8.270838352471316</v>
      </c>
      <c r="H21" s="35">
        <f>'[1]вспомогат'!J19</f>
        <v>-620618.4100000001</v>
      </c>
      <c r="I21" s="36">
        <f>'[1]вспомогат'!K19</f>
        <v>129.0201309840123</v>
      </c>
      <c r="J21" s="37">
        <f>'[1]вспомогат'!L19</f>
        <v>1294367.2000000002</v>
      </c>
    </row>
    <row r="22" spans="1:10" ht="12.75">
      <c r="A22" s="32" t="s">
        <v>24</v>
      </c>
      <c r="B22" s="33">
        <f>'[1]вспомогат'!B20</f>
        <v>110897637</v>
      </c>
      <c r="C22" s="33">
        <f>'[1]вспомогат'!C20</f>
        <v>34904514</v>
      </c>
      <c r="D22" s="38">
        <f>'[1]вспомогат'!D20</f>
        <v>7531230</v>
      </c>
      <c r="E22" s="33">
        <f>'[1]вспомогат'!G20</f>
        <v>37855794.39</v>
      </c>
      <c r="F22" s="38">
        <f>'[1]вспомогат'!H20</f>
        <v>553768.4800000042</v>
      </c>
      <c r="G22" s="39">
        <f>'[1]вспомогат'!I20</f>
        <v>7.352961999567191</v>
      </c>
      <c r="H22" s="35">
        <f>'[1]вспомогат'!J20</f>
        <v>-6977461.519999996</v>
      </c>
      <c r="I22" s="36">
        <f>'[1]вспомогат'!K20</f>
        <v>108.45529718591698</v>
      </c>
      <c r="J22" s="37">
        <f>'[1]вспомогат'!L20</f>
        <v>2951280.3900000006</v>
      </c>
    </row>
    <row r="23" spans="1:10" ht="12.75">
      <c r="A23" s="32" t="s">
        <v>25</v>
      </c>
      <c r="B23" s="33">
        <f>'[1]вспомогат'!B21</f>
        <v>85236200</v>
      </c>
      <c r="C23" s="33">
        <f>'[1]вспомогат'!C21</f>
        <v>27018250</v>
      </c>
      <c r="D23" s="38">
        <f>'[1]вспомогат'!D21</f>
        <v>5568720</v>
      </c>
      <c r="E23" s="33">
        <f>'[1]вспомогат'!G21</f>
        <v>28915794.69</v>
      </c>
      <c r="F23" s="38">
        <f>'[1]вспомогат'!H21</f>
        <v>462995.73000000045</v>
      </c>
      <c r="G23" s="39">
        <f>'[1]вспомогат'!I21</f>
        <v>8.314221760117233</v>
      </c>
      <c r="H23" s="35">
        <f>'[1]вспомогат'!J21</f>
        <v>-5105724.27</v>
      </c>
      <c r="I23" s="36">
        <f>'[1]вспомогат'!K21</f>
        <v>107.02319613594516</v>
      </c>
      <c r="J23" s="37">
        <f>'[1]вспомогат'!L21</f>
        <v>1897544.6900000013</v>
      </c>
    </row>
    <row r="24" spans="1:10" ht="12.75">
      <c r="A24" s="32" t="s">
        <v>26</v>
      </c>
      <c r="B24" s="33">
        <f>'[1]вспомогат'!B22</f>
        <v>71158505</v>
      </c>
      <c r="C24" s="33">
        <f>'[1]вспомогат'!C22</f>
        <v>25862966</v>
      </c>
      <c r="D24" s="38">
        <f>'[1]вспомогат'!D22</f>
        <v>6751737</v>
      </c>
      <c r="E24" s="33">
        <f>'[1]вспомогат'!G22</f>
        <v>29266665.73</v>
      </c>
      <c r="F24" s="38">
        <f>'[1]вспомогат'!H22</f>
        <v>578204.879999999</v>
      </c>
      <c r="G24" s="39">
        <f>'[1]вспомогат'!I22</f>
        <v>8.563794472444632</v>
      </c>
      <c r="H24" s="35">
        <f>'[1]вспомогат'!J22</f>
        <v>-6173532.120000001</v>
      </c>
      <c r="I24" s="36">
        <f>'[1]вспомогат'!K22</f>
        <v>113.16051581245554</v>
      </c>
      <c r="J24" s="37">
        <f>'[1]вспомогат'!L22</f>
        <v>3403699.7300000004</v>
      </c>
    </row>
    <row r="25" spans="1:10" ht="12.75">
      <c r="A25" s="32" t="s">
        <v>27</v>
      </c>
      <c r="B25" s="33">
        <f>'[1]вспомогат'!B23</f>
        <v>60706100</v>
      </c>
      <c r="C25" s="33">
        <f>'[1]вспомогат'!C23</f>
        <v>18807500</v>
      </c>
      <c r="D25" s="38">
        <f>'[1]вспомогат'!D23</f>
        <v>4165243</v>
      </c>
      <c r="E25" s="33">
        <f>'[1]вспомогат'!G23</f>
        <v>20662421.37</v>
      </c>
      <c r="F25" s="38">
        <f>'[1]вспомогат'!H23</f>
        <v>210066.51999999955</v>
      </c>
      <c r="G25" s="39">
        <f>'[1]вспомогат'!I23</f>
        <v>5.043319681468753</v>
      </c>
      <c r="H25" s="35">
        <f>'[1]вспомогат'!J23</f>
        <v>-3955176.4800000004</v>
      </c>
      <c r="I25" s="36">
        <f>'[1]вспомогат'!K23</f>
        <v>109.86266845673269</v>
      </c>
      <c r="J25" s="37">
        <f>'[1]вспомогат'!L23</f>
        <v>1854921.370000001</v>
      </c>
    </row>
    <row r="26" spans="1:10" ht="12.75">
      <c r="A26" s="50" t="s">
        <v>28</v>
      </c>
      <c r="B26" s="33">
        <f>'[1]вспомогат'!B24</f>
        <v>35055064</v>
      </c>
      <c r="C26" s="33">
        <f>'[1]вспомогат'!C24</f>
        <v>10097823</v>
      </c>
      <c r="D26" s="38">
        <f>'[1]вспомогат'!D24</f>
        <v>1838766</v>
      </c>
      <c r="E26" s="33">
        <f>'[1]вспомогат'!G24</f>
        <v>11532820.67</v>
      </c>
      <c r="F26" s="38">
        <f>'[1]вспомогат'!H24</f>
        <v>251268.73000000045</v>
      </c>
      <c r="G26" s="39">
        <f>'[1]вспомогат'!I24</f>
        <v>13.665073750547945</v>
      </c>
      <c r="H26" s="35">
        <f>'[1]вспомогат'!J24</f>
        <v>-1587497.2699999996</v>
      </c>
      <c r="I26" s="36">
        <f>'[1]вспомогат'!K24</f>
        <v>114.21096081799018</v>
      </c>
      <c r="J26" s="37">
        <f>'[1]вспомогат'!L24</f>
        <v>1434997.67</v>
      </c>
    </row>
    <row r="27" spans="1:10" ht="12.75">
      <c r="A27" s="32" t="s">
        <v>29</v>
      </c>
      <c r="B27" s="33">
        <f>'[1]вспомогат'!B25</f>
        <v>108458703</v>
      </c>
      <c r="C27" s="33">
        <f>'[1]вспомогат'!C25</f>
        <v>33351295</v>
      </c>
      <c r="D27" s="38">
        <f>'[1]вспомогат'!D25</f>
        <v>7868875</v>
      </c>
      <c r="E27" s="33">
        <f>'[1]вспомогат'!G25</f>
        <v>33362581.33</v>
      </c>
      <c r="F27" s="38">
        <f>'[1]вспомогат'!H25</f>
        <v>413167.7199999988</v>
      </c>
      <c r="G27" s="39">
        <f>'[1]вспомогат'!I25</f>
        <v>5.2506580673857295</v>
      </c>
      <c r="H27" s="35">
        <f>'[1]вспомогат'!J25</f>
        <v>-7455707.280000001</v>
      </c>
      <c r="I27" s="36">
        <f>'[1]вспомогат'!K25</f>
        <v>100.03384075490922</v>
      </c>
      <c r="J27" s="37">
        <f>'[1]вспомогат'!L25</f>
        <v>11286.329999998212</v>
      </c>
    </row>
    <row r="28" spans="1:10" ht="12.75">
      <c r="A28" s="32" t="s">
        <v>30</v>
      </c>
      <c r="B28" s="33">
        <f>'[1]вспомогат'!B26</f>
        <v>62929755</v>
      </c>
      <c r="C28" s="33">
        <f>'[1]вспомогат'!C26</f>
        <v>20420384</v>
      </c>
      <c r="D28" s="38">
        <f>'[1]вспомогат'!D26</f>
        <v>4080548</v>
      </c>
      <c r="E28" s="33">
        <f>'[1]вспомогат'!G26</f>
        <v>18621665.02</v>
      </c>
      <c r="F28" s="38">
        <f>'[1]вспомогат'!H26</f>
        <v>313350.2199999988</v>
      </c>
      <c r="G28" s="39">
        <f>'[1]вспомогат'!I26</f>
        <v>7.6791210396250404</v>
      </c>
      <c r="H28" s="35">
        <f>'[1]вспомогат'!J26</f>
        <v>-3767197.780000001</v>
      </c>
      <c r="I28" s="36">
        <f>'[1]вспомогат'!K26</f>
        <v>91.19155163781446</v>
      </c>
      <c r="J28" s="37">
        <f>'[1]вспомогат'!L26</f>
        <v>-1798718.9800000004</v>
      </c>
    </row>
    <row r="29" spans="1:10" ht="12.75">
      <c r="A29" s="32" t="s">
        <v>31</v>
      </c>
      <c r="B29" s="33">
        <f>'[1]вспомогат'!B27</f>
        <v>43585873</v>
      </c>
      <c r="C29" s="33">
        <f>'[1]вспомогат'!C27</f>
        <v>13198467</v>
      </c>
      <c r="D29" s="38">
        <f>'[1]вспомогат'!D27</f>
        <v>2421970</v>
      </c>
      <c r="E29" s="33">
        <f>'[1]вспомогат'!G27</f>
        <v>15536591.33</v>
      </c>
      <c r="F29" s="38">
        <f>'[1]вспомогат'!H27</f>
        <v>199052.65000000037</v>
      </c>
      <c r="G29" s="39">
        <f>'[1]вспомогат'!I27</f>
        <v>8.218625746809431</v>
      </c>
      <c r="H29" s="35">
        <f>'[1]вспомогат'!J27</f>
        <v>-2222917.3499999996</v>
      </c>
      <c r="I29" s="36">
        <f>'[1]вспомогат'!K27</f>
        <v>117.71512047573405</v>
      </c>
      <c r="J29" s="37">
        <f>'[1]вспомогат'!L27</f>
        <v>2338124.33</v>
      </c>
    </row>
    <row r="30" spans="1:10" ht="12.75">
      <c r="A30" s="32" t="s">
        <v>32</v>
      </c>
      <c r="B30" s="33">
        <f>'[1]вспомогат'!B28</f>
        <v>49891190</v>
      </c>
      <c r="C30" s="33">
        <f>'[1]вспомогат'!C28</f>
        <v>19279666</v>
      </c>
      <c r="D30" s="38">
        <f>'[1]вспомогат'!D28</f>
        <v>4236296</v>
      </c>
      <c r="E30" s="33">
        <f>'[1]вспомогат'!G28</f>
        <v>18900155.13</v>
      </c>
      <c r="F30" s="38">
        <f>'[1]вспомогат'!H28</f>
        <v>210121.91000000015</v>
      </c>
      <c r="G30" s="39">
        <f>'[1]вспомогат'!I28</f>
        <v>4.960038439240321</v>
      </c>
      <c r="H30" s="35">
        <f>'[1]вспомогат'!J28</f>
        <v>-4026174.09</v>
      </c>
      <c r="I30" s="36">
        <f>'[1]вспомогат'!K28</f>
        <v>98.03154852371405</v>
      </c>
      <c r="J30" s="37">
        <f>'[1]вспомогат'!L28</f>
        <v>-379510.87000000104</v>
      </c>
    </row>
    <row r="31" spans="1:10" ht="12.75">
      <c r="A31" s="32" t="s">
        <v>33</v>
      </c>
      <c r="B31" s="33">
        <f>'[1]вспомогат'!B29</f>
        <v>121895964</v>
      </c>
      <c r="C31" s="33">
        <f>'[1]вспомогат'!C29</f>
        <v>49923888</v>
      </c>
      <c r="D31" s="38">
        <f>'[1]вспомогат'!D29</f>
        <v>8557662</v>
      </c>
      <c r="E31" s="33">
        <f>'[1]вспомогат'!G29</f>
        <v>47189830.22</v>
      </c>
      <c r="F31" s="38">
        <f>'[1]вспомогат'!H29</f>
        <v>323928.5300000012</v>
      </c>
      <c r="G31" s="39">
        <f>'[1]вспомогат'!I29</f>
        <v>3.7852456663981493</v>
      </c>
      <c r="H31" s="35">
        <f>'[1]вспомогат'!J29</f>
        <v>-8233733.469999999</v>
      </c>
      <c r="I31" s="36">
        <f>'[1]вспомогат'!K29</f>
        <v>94.52354796565524</v>
      </c>
      <c r="J31" s="37">
        <f>'[1]вспомогат'!L29</f>
        <v>-2734057.780000001</v>
      </c>
    </row>
    <row r="32" spans="1:10" ht="12.75">
      <c r="A32" s="32" t="s">
        <v>34</v>
      </c>
      <c r="B32" s="33">
        <f>'[1]вспомогат'!B30</f>
        <v>48139175</v>
      </c>
      <c r="C32" s="33">
        <f>'[1]вспомогат'!C30</f>
        <v>13806574</v>
      </c>
      <c r="D32" s="38">
        <f>'[1]вспомогат'!D30</f>
        <v>2898355</v>
      </c>
      <c r="E32" s="33">
        <f>'[1]вспомогат'!G30</f>
        <v>18622853.91</v>
      </c>
      <c r="F32" s="38">
        <f>'[1]вспомогат'!H30</f>
        <v>171063.9299999997</v>
      </c>
      <c r="G32" s="39">
        <f>'[1]вспомогат'!I30</f>
        <v>5.902104124581002</v>
      </c>
      <c r="H32" s="35">
        <f>'[1]вспомогат'!J30</f>
        <v>-2727291.0700000003</v>
      </c>
      <c r="I32" s="36">
        <f>'[1]вспомогат'!K30</f>
        <v>134.88396114778365</v>
      </c>
      <c r="J32" s="37">
        <f>'[1]вспомогат'!L30</f>
        <v>4816279.91</v>
      </c>
    </row>
    <row r="33" spans="1:10" ht="12.75">
      <c r="A33" s="32" t="s">
        <v>35</v>
      </c>
      <c r="B33" s="33">
        <f>'[1]вспомогат'!B31</f>
        <v>32295311</v>
      </c>
      <c r="C33" s="33">
        <f>'[1]вспомогат'!C31</f>
        <v>10429840</v>
      </c>
      <c r="D33" s="38">
        <f>'[1]вспомогат'!D31</f>
        <v>1641760</v>
      </c>
      <c r="E33" s="33">
        <f>'[1]вспомогат'!G31</f>
        <v>9023284.93</v>
      </c>
      <c r="F33" s="38">
        <f>'[1]вспомогат'!H31</f>
        <v>234740.3599999994</v>
      </c>
      <c r="G33" s="39">
        <f>'[1]вспомогат'!I31</f>
        <v>14.298092291199652</v>
      </c>
      <c r="H33" s="35">
        <f>'[1]вспомогат'!J31</f>
        <v>-1407019.6400000006</v>
      </c>
      <c r="I33" s="36">
        <f>'[1]вспомогат'!K31</f>
        <v>86.51412610356438</v>
      </c>
      <c r="J33" s="37">
        <f>'[1]вспомогат'!L31</f>
        <v>-1406555.0700000003</v>
      </c>
    </row>
    <row r="34" spans="1:10" ht="12.75">
      <c r="A34" s="32" t="s">
        <v>36</v>
      </c>
      <c r="B34" s="33">
        <f>'[1]вспомогат'!B32</f>
        <v>26689935</v>
      </c>
      <c r="C34" s="33">
        <f>'[1]вспомогат'!C32</f>
        <v>8252683</v>
      </c>
      <c r="D34" s="38">
        <f>'[1]вспомогат'!D32</f>
        <v>1709155</v>
      </c>
      <c r="E34" s="33">
        <f>'[1]вспомогат'!G32</f>
        <v>9697735.79</v>
      </c>
      <c r="F34" s="38">
        <f>'[1]вспомогат'!H32</f>
        <v>148525.36999999918</v>
      </c>
      <c r="G34" s="39">
        <f>'[1]вспомогат'!I32</f>
        <v>8.689988327565327</v>
      </c>
      <c r="H34" s="35">
        <f>'[1]вспомогат'!J32</f>
        <v>-1560629.6300000008</v>
      </c>
      <c r="I34" s="36">
        <f>'[1]вспомогат'!K32</f>
        <v>117.5100968981845</v>
      </c>
      <c r="J34" s="37">
        <f>'[1]вспомогат'!L32</f>
        <v>1445052.789999999</v>
      </c>
    </row>
    <row r="35" spans="1:10" ht="12.75">
      <c r="A35" s="32" t="s">
        <v>37</v>
      </c>
      <c r="B35" s="33">
        <f>'[1]вспомогат'!B33</f>
        <v>48436425</v>
      </c>
      <c r="C35" s="33">
        <f>'[1]вспомогат'!C33</f>
        <v>13519423</v>
      </c>
      <c r="D35" s="38">
        <f>'[1]вспомогат'!D33</f>
        <v>2614378</v>
      </c>
      <c r="E35" s="33">
        <f>'[1]вспомогат'!G33</f>
        <v>14940771.83</v>
      </c>
      <c r="F35" s="38">
        <f>'[1]вспомогат'!H33</f>
        <v>154011.30000000075</v>
      </c>
      <c r="G35" s="39">
        <f>'[1]вспомогат'!I33</f>
        <v>5.890934669737916</v>
      </c>
      <c r="H35" s="35">
        <f>'[1]вспомогат'!J33</f>
        <v>-2460366.6999999993</v>
      </c>
      <c r="I35" s="36">
        <f>'[1]вспомогат'!K33</f>
        <v>110.51338381822953</v>
      </c>
      <c r="J35" s="37">
        <f>'[1]вспомогат'!L33</f>
        <v>1421348.83</v>
      </c>
    </row>
    <row r="36" spans="1:10" ht="12.75">
      <c r="A36" s="32" t="s">
        <v>38</v>
      </c>
      <c r="B36" s="33">
        <f>'[1]вспомогат'!B34</f>
        <v>44387785</v>
      </c>
      <c r="C36" s="33">
        <f>'[1]вспомогат'!C34</f>
        <v>13259530</v>
      </c>
      <c r="D36" s="38">
        <f>'[1]вспомогат'!D34</f>
        <v>2672490</v>
      </c>
      <c r="E36" s="33">
        <f>'[1]вспомогат'!G34</f>
        <v>14629843.37</v>
      </c>
      <c r="F36" s="38">
        <f>'[1]вспомогат'!H34</f>
        <v>234826.97999999858</v>
      </c>
      <c r="G36" s="39">
        <f>'[1]вспомогат'!I34</f>
        <v>8.78682352412913</v>
      </c>
      <c r="H36" s="35">
        <f>'[1]вспомогат'!J34</f>
        <v>-2437663.0200000014</v>
      </c>
      <c r="I36" s="36">
        <f>'[1]вспомогат'!K34</f>
        <v>110.33455461845179</v>
      </c>
      <c r="J36" s="37">
        <f>'[1]вспомогат'!L34</f>
        <v>1370313.3699999992</v>
      </c>
    </row>
    <row r="37" spans="1:10" ht="12.75">
      <c r="A37" s="32" t="s">
        <v>39</v>
      </c>
      <c r="B37" s="33">
        <f>'[1]вспомогат'!B35</f>
        <v>101298225</v>
      </c>
      <c r="C37" s="33">
        <f>'[1]вспомогат'!C35</f>
        <v>32247718</v>
      </c>
      <c r="D37" s="38">
        <f>'[1]вспомогат'!D35</f>
        <v>6643808</v>
      </c>
      <c r="E37" s="33">
        <f>'[1]вспомогат'!G35</f>
        <v>33839947.33</v>
      </c>
      <c r="F37" s="38">
        <f>'[1]вспомогат'!H35</f>
        <v>495282.4299999997</v>
      </c>
      <c r="G37" s="39">
        <f>'[1]вспомогат'!I35</f>
        <v>7.454797459529229</v>
      </c>
      <c r="H37" s="35">
        <f>'[1]вспомогат'!J35</f>
        <v>-6148525.57</v>
      </c>
      <c r="I37" s="36">
        <f>'[1]вспомогат'!K35</f>
        <v>104.93749458488814</v>
      </c>
      <c r="J37" s="37">
        <f>'[1]вспомогат'!L35</f>
        <v>1592229.3299999982</v>
      </c>
    </row>
    <row r="38" spans="1:10" ht="18.75" customHeight="1">
      <c r="A38" s="51" t="s">
        <v>40</v>
      </c>
      <c r="B38" s="41">
        <f>SUM(B18:B37)</f>
        <v>1301397182</v>
      </c>
      <c r="C38" s="41">
        <f>SUM(C18:C37)</f>
        <v>423868637</v>
      </c>
      <c r="D38" s="41">
        <f>SUM(D18:D37)</f>
        <v>89333414</v>
      </c>
      <c r="E38" s="41">
        <f>SUM(E18:E37)</f>
        <v>460657402.34</v>
      </c>
      <c r="F38" s="41">
        <f>SUM(F18:F37)</f>
        <v>6299022.049999995</v>
      </c>
      <c r="G38" s="42">
        <f>F38/D38*100</f>
        <v>7.0511377187487705</v>
      </c>
      <c r="H38" s="41">
        <f>SUM(H18:H37)</f>
        <v>-83034391.94999999</v>
      </c>
      <c r="I38" s="43">
        <f>E38/C38*100</f>
        <v>108.6792846010921</v>
      </c>
      <c r="J38" s="41">
        <f>SUM(J18:J37)</f>
        <v>36788765.339999996</v>
      </c>
    </row>
    <row r="39" spans="1:10" ht="12" customHeight="1">
      <c r="A39" s="52" t="s">
        <v>41</v>
      </c>
      <c r="B39" s="33">
        <f>'[1]вспомогат'!B36</f>
        <v>11855400</v>
      </c>
      <c r="C39" s="33">
        <f>'[1]вспомогат'!C36</f>
        <v>4724474</v>
      </c>
      <c r="D39" s="38">
        <f>'[1]вспомогат'!D36</f>
        <v>1133891</v>
      </c>
      <c r="E39" s="33">
        <f>'[1]вспомогат'!G36</f>
        <v>3716210.89</v>
      </c>
      <c r="F39" s="38">
        <f>'[1]вспомогат'!H36</f>
        <v>20078.600000000093</v>
      </c>
      <c r="G39" s="39">
        <f>'[1]вспомогат'!I36</f>
        <v>1.7707698535397225</v>
      </c>
      <c r="H39" s="35">
        <f>'[1]вспомогат'!J36</f>
        <v>-1113812.4</v>
      </c>
      <c r="I39" s="36">
        <f>'[1]вспомогат'!K36</f>
        <v>78.65872243132252</v>
      </c>
      <c r="J39" s="37">
        <f>'[1]вспомогат'!L36</f>
        <v>-1008263.1099999999</v>
      </c>
    </row>
    <row r="40" spans="1:10" ht="12.75" customHeight="1">
      <c r="A40" s="52" t="s">
        <v>42</v>
      </c>
      <c r="B40" s="33">
        <f>'[1]вспомогат'!B37</f>
        <v>31392357</v>
      </c>
      <c r="C40" s="33">
        <f>'[1]вспомогат'!C37</f>
        <v>12657822</v>
      </c>
      <c r="D40" s="38">
        <f>'[1]вспомогат'!D37</f>
        <v>2796828</v>
      </c>
      <c r="E40" s="33">
        <f>'[1]вспомогат'!G37</f>
        <v>10393257.38</v>
      </c>
      <c r="F40" s="38">
        <f>'[1]вспомогат'!H37</f>
        <v>178784.51000000164</v>
      </c>
      <c r="G40" s="39">
        <f>'[1]вспомогат'!I37</f>
        <v>6.392402750544604</v>
      </c>
      <c r="H40" s="35">
        <f>'[1]вспомогат'!J37</f>
        <v>-2618043.4899999984</v>
      </c>
      <c r="I40" s="36">
        <f>'[1]вспомогат'!K37</f>
        <v>82.10936589248925</v>
      </c>
      <c r="J40" s="37">
        <f>'[1]вспомогат'!L37</f>
        <v>-2264564.619999999</v>
      </c>
    </row>
    <row r="41" spans="1:10" ht="12.75" customHeight="1">
      <c r="A41" s="52" t="s">
        <v>43</v>
      </c>
      <c r="B41" s="33">
        <f>'[1]вспомогат'!B38</f>
        <v>16012034</v>
      </c>
      <c r="C41" s="33">
        <f>'[1]вспомогат'!C38</f>
        <v>5139152</v>
      </c>
      <c r="D41" s="38">
        <f>'[1]вспомогат'!D38</f>
        <v>925354</v>
      </c>
      <c r="E41" s="33">
        <f>'[1]вспомогат'!G38</f>
        <v>4943365.7</v>
      </c>
      <c r="F41" s="38">
        <f>'[1]вспомогат'!H38</f>
        <v>52410.87000000011</v>
      </c>
      <c r="G41" s="39">
        <f>'[1]вспомогат'!I38</f>
        <v>5.6638724207168405</v>
      </c>
      <c r="H41" s="35">
        <f>'[1]вспомогат'!J38</f>
        <v>-872943.1299999999</v>
      </c>
      <c r="I41" s="36">
        <f>'[1]вспомогат'!K38</f>
        <v>96.19029948909859</v>
      </c>
      <c r="J41" s="37">
        <f>'[1]вспомогат'!L38</f>
        <v>-195786.2999999998</v>
      </c>
    </row>
    <row r="42" spans="1:10" ht="12.75" customHeight="1">
      <c r="A42" s="52" t="s">
        <v>44</v>
      </c>
      <c r="B42" s="33">
        <f>'[1]вспомогат'!B39</f>
        <v>13597300</v>
      </c>
      <c r="C42" s="33">
        <f>'[1]вспомогат'!C39</f>
        <v>6271155</v>
      </c>
      <c r="D42" s="38">
        <f>'[1]вспомогат'!D39</f>
        <v>2513140</v>
      </c>
      <c r="E42" s="33">
        <f>'[1]вспомогат'!G39</f>
        <v>3917736.69</v>
      </c>
      <c r="F42" s="38">
        <f>'[1]вспомогат'!H39</f>
        <v>88967.29000000004</v>
      </c>
      <c r="G42" s="39">
        <f>'[1]вспомогат'!I39</f>
        <v>3.540084913693628</v>
      </c>
      <c r="H42" s="35">
        <f>'[1]вспомогат'!J39</f>
        <v>-2424172.71</v>
      </c>
      <c r="I42" s="36">
        <f>'[1]вспомогат'!K39</f>
        <v>62.47233069506335</v>
      </c>
      <c r="J42" s="37">
        <f>'[1]вспомогат'!L39</f>
        <v>-2353418.31</v>
      </c>
    </row>
    <row r="43" spans="1:10" ht="12" customHeight="1">
      <c r="A43" s="52" t="s">
        <v>45</v>
      </c>
      <c r="B43" s="33">
        <f>'[1]вспомогат'!B40</f>
        <v>11630370</v>
      </c>
      <c r="C43" s="33">
        <f>'[1]вспомогат'!C40</f>
        <v>2615494</v>
      </c>
      <c r="D43" s="38">
        <f>'[1]вспомогат'!D40</f>
        <v>480299</v>
      </c>
      <c r="E43" s="33">
        <f>'[1]вспомогат'!G40</f>
        <v>4843386.03</v>
      </c>
      <c r="F43" s="38">
        <f>'[1]вспомогат'!H40</f>
        <v>90345.62000000011</v>
      </c>
      <c r="G43" s="39">
        <f>'[1]вспомогат'!I40</f>
        <v>18.810286925436053</v>
      </c>
      <c r="H43" s="35">
        <f>'[1]вспомогат'!J40</f>
        <v>-389953.3799999999</v>
      </c>
      <c r="I43" s="36">
        <f>'[1]вспомогат'!K40</f>
        <v>185.18054447840447</v>
      </c>
      <c r="J43" s="37">
        <f>'[1]вспомогат'!L40</f>
        <v>2227892.0300000003</v>
      </c>
    </row>
    <row r="44" spans="1:10" ht="14.25" customHeight="1">
      <c r="A44" s="52" t="s">
        <v>46</v>
      </c>
      <c r="B44" s="33">
        <f>'[1]вспомогат'!B41</f>
        <v>17099655</v>
      </c>
      <c r="C44" s="33">
        <f>'[1]вспомогат'!C41</f>
        <v>3459500</v>
      </c>
      <c r="D44" s="38">
        <f>'[1]вспомогат'!D41</f>
        <v>706500</v>
      </c>
      <c r="E44" s="33">
        <f>'[1]вспомогат'!G41</f>
        <v>4427008.56</v>
      </c>
      <c r="F44" s="38">
        <f>'[1]вспомогат'!H41</f>
        <v>40538.389999999665</v>
      </c>
      <c r="G44" s="39">
        <f>'[1]вспомогат'!I41</f>
        <v>5.737917905166266</v>
      </c>
      <c r="H44" s="35">
        <f>'[1]вспомогат'!J41</f>
        <v>-665961.6100000003</v>
      </c>
      <c r="I44" s="36">
        <f>'[1]вспомогат'!K41</f>
        <v>127.96671657754008</v>
      </c>
      <c r="J44" s="37">
        <f>'[1]вспомогат'!L41</f>
        <v>967508.5599999996</v>
      </c>
    </row>
    <row r="45" spans="1:10" ht="14.25" customHeight="1">
      <c r="A45" s="53" t="s">
        <v>47</v>
      </c>
      <c r="B45" s="33">
        <f>'[1]вспомогат'!B42</f>
        <v>22623296</v>
      </c>
      <c r="C45" s="33">
        <f>'[1]вспомогат'!C42</f>
        <v>9036304</v>
      </c>
      <c r="D45" s="38">
        <f>'[1]вспомогат'!D42</f>
        <v>1770927</v>
      </c>
      <c r="E45" s="33">
        <f>'[1]вспомогат'!G42</f>
        <v>8493097.1</v>
      </c>
      <c r="F45" s="38">
        <f>'[1]вспомогат'!H42</f>
        <v>134234.3599999994</v>
      </c>
      <c r="G45" s="39">
        <f>'[1]вспомогат'!I42</f>
        <v>7.579892338871078</v>
      </c>
      <c r="H45" s="35">
        <f>'[1]вспомогат'!J42</f>
        <v>-1636692.6400000006</v>
      </c>
      <c r="I45" s="36">
        <f>'[1]вспомогат'!K42</f>
        <v>93.98861636350436</v>
      </c>
      <c r="J45" s="37">
        <f>'[1]вспомогат'!L42</f>
        <v>-543206.9000000004</v>
      </c>
    </row>
    <row r="46" spans="1:10" ht="14.25" customHeight="1">
      <c r="A46" s="53" t="s">
        <v>48</v>
      </c>
      <c r="B46" s="33">
        <f>'[1]вспомогат'!B43</f>
        <v>35096306</v>
      </c>
      <c r="C46" s="33">
        <f>'[1]вспомогат'!C43</f>
        <v>13096377</v>
      </c>
      <c r="D46" s="38">
        <f>'[1]вспомогат'!D43</f>
        <v>2813510</v>
      </c>
      <c r="E46" s="33">
        <f>'[1]вспомогат'!G43</f>
        <v>13146619.08</v>
      </c>
      <c r="F46" s="38">
        <f>'[1]вспомогат'!H43</f>
        <v>211955.6099999994</v>
      </c>
      <c r="G46" s="39">
        <f>'[1]вспомогат'!I43</f>
        <v>7.533494105227969</v>
      </c>
      <c r="H46" s="35">
        <f>'[1]вспомогат'!J43</f>
        <v>-2601554.3900000006</v>
      </c>
      <c r="I46" s="36">
        <f>'[1]вспомогат'!K43</f>
        <v>100.3836334277793</v>
      </c>
      <c r="J46" s="37">
        <f>'[1]вспомогат'!L43</f>
        <v>50242.080000000075</v>
      </c>
    </row>
    <row r="47" spans="1:10" ht="14.25" customHeight="1">
      <c r="A47" s="53" t="s">
        <v>49</v>
      </c>
      <c r="B47" s="33">
        <f>'[1]вспомогат'!B44</f>
        <v>19177760</v>
      </c>
      <c r="C47" s="33">
        <f>'[1]вспомогат'!C44</f>
        <v>6956820</v>
      </c>
      <c r="D47" s="38">
        <f>'[1]вспомогат'!D44</f>
        <v>1302440</v>
      </c>
      <c r="E47" s="33">
        <f>'[1]вспомогат'!G44</f>
        <v>6190766.49</v>
      </c>
      <c r="F47" s="38">
        <f>'[1]вспомогат'!H44</f>
        <v>71403.5700000003</v>
      </c>
      <c r="G47" s="39">
        <f>'[1]вспомогат'!I44</f>
        <v>5.482292466447614</v>
      </c>
      <c r="H47" s="35">
        <f>'[1]вспомогат'!J44</f>
        <v>-1231036.4299999997</v>
      </c>
      <c r="I47" s="36">
        <f>'[1]вспомогат'!K44</f>
        <v>88.98845291383132</v>
      </c>
      <c r="J47" s="37">
        <f>'[1]вспомогат'!L44</f>
        <v>-766053.5099999998</v>
      </c>
    </row>
    <row r="48" spans="1:10" ht="14.25" customHeight="1">
      <c r="A48" s="53" t="s">
        <v>50</v>
      </c>
      <c r="B48" s="33">
        <f>'[1]вспомогат'!B45</f>
        <v>14770044</v>
      </c>
      <c r="C48" s="33">
        <f>'[1]вспомогат'!C45</f>
        <v>6504497</v>
      </c>
      <c r="D48" s="38">
        <f>'[1]вспомогат'!D45</f>
        <v>1317809</v>
      </c>
      <c r="E48" s="33">
        <f>'[1]вспомогат'!G45</f>
        <v>5477363.09</v>
      </c>
      <c r="F48" s="38">
        <f>'[1]вспомогат'!H45</f>
        <v>141768.41999999993</v>
      </c>
      <c r="G48" s="39">
        <f>'[1]вспомогат'!I45</f>
        <v>10.757888282748102</v>
      </c>
      <c r="H48" s="35">
        <f>'[1]вспомогат'!J45</f>
        <v>-1176040.58</v>
      </c>
      <c r="I48" s="36">
        <f>'[1]вспомогат'!K45</f>
        <v>84.20886488224993</v>
      </c>
      <c r="J48" s="37">
        <f>'[1]вспомогат'!L45</f>
        <v>-1027133.9100000001</v>
      </c>
    </row>
    <row r="49" spans="1:10" ht="14.25" customHeight="1">
      <c r="A49" s="53" t="s">
        <v>51</v>
      </c>
      <c r="B49" s="33">
        <f>'[1]вспомогат'!B46</f>
        <v>5442005</v>
      </c>
      <c r="C49" s="33">
        <f>'[1]вспомогат'!C46</f>
        <v>2188694</v>
      </c>
      <c r="D49" s="38">
        <f>'[1]вспомогат'!D46</f>
        <v>482314</v>
      </c>
      <c r="E49" s="33">
        <f>'[1]вспомогат'!G46</f>
        <v>2492562.7</v>
      </c>
      <c r="F49" s="38">
        <f>'[1]вспомогат'!H46</f>
        <v>6182.620000000112</v>
      </c>
      <c r="G49" s="39">
        <f>'[1]вспомогат'!I46</f>
        <v>1.2818661701713223</v>
      </c>
      <c r="H49" s="35">
        <f>'[1]вспомогат'!J46</f>
        <v>-476131.3799999999</v>
      </c>
      <c r="I49" s="36">
        <f>'[1]вспомогат'!K46</f>
        <v>113.88356252632849</v>
      </c>
      <c r="J49" s="37">
        <f>'[1]вспомогат'!L46</f>
        <v>303868.7000000002</v>
      </c>
    </row>
    <row r="50" spans="1:10" ht="14.25" customHeight="1">
      <c r="A50" s="53" t="s">
        <v>52</v>
      </c>
      <c r="B50" s="33">
        <f>'[1]вспомогат'!B47</f>
        <v>6022670</v>
      </c>
      <c r="C50" s="33">
        <f>'[1]вспомогат'!C47</f>
        <v>1747440</v>
      </c>
      <c r="D50" s="38">
        <f>'[1]вспомогат'!D47</f>
        <v>418169</v>
      </c>
      <c r="E50" s="33">
        <f>'[1]вспомогат'!G47</f>
        <v>2276142.78</v>
      </c>
      <c r="F50" s="38">
        <f>'[1]вспомогат'!H47</f>
        <v>9496.729999999981</v>
      </c>
      <c r="G50" s="39">
        <f>'[1]вспомогат'!I47</f>
        <v>2.271026785821039</v>
      </c>
      <c r="H50" s="35">
        <f>'[1]вспомогат'!J47</f>
        <v>-408672.27</v>
      </c>
      <c r="I50" s="36">
        <f>'[1]вспомогат'!K47</f>
        <v>130.2558474110699</v>
      </c>
      <c r="J50" s="37">
        <f>'[1]вспомогат'!L47</f>
        <v>528702.7799999998</v>
      </c>
    </row>
    <row r="51" spans="1:10" ht="14.25" customHeight="1">
      <c r="A51" s="53" t="s">
        <v>53</v>
      </c>
      <c r="B51" s="33">
        <f>'[1]вспомогат'!B48</f>
        <v>7730000</v>
      </c>
      <c r="C51" s="33">
        <f>'[1]вспомогат'!C48</f>
        <v>2647840</v>
      </c>
      <c r="D51" s="38">
        <f>'[1]вспомогат'!D48</f>
        <v>498722</v>
      </c>
      <c r="E51" s="33">
        <f>'[1]вспомогат'!G48</f>
        <v>2290742.09</v>
      </c>
      <c r="F51" s="38">
        <f>'[1]вспомогат'!H48</f>
        <v>28100.58999999985</v>
      </c>
      <c r="G51" s="39">
        <f>'[1]вспомогат'!I48</f>
        <v>5.634519832692332</v>
      </c>
      <c r="H51" s="35">
        <f>'[1]вспомогат'!J48</f>
        <v>-470621.41000000015</v>
      </c>
      <c r="I51" s="36">
        <f>'[1]вспомогат'!K48</f>
        <v>86.51361449332285</v>
      </c>
      <c r="J51" s="37">
        <f>'[1]вспомогат'!L48</f>
        <v>-357097.91000000015</v>
      </c>
    </row>
    <row r="52" spans="1:10" ht="14.25" customHeight="1">
      <c r="A52" s="53" t="s">
        <v>54</v>
      </c>
      <c r="B52" s="33">
        <f>'[1]вспомогат'!B49</f>
        <v>16204500</v>
      </c>
      <c r="C52" s="33">
        <f>'[1]вспомогат'!C49</f>
        <v>5487211</v>
      </c>
      <c r="D52" s="38">
        <f>'[1]вспомогат'!D49</f>
        <v>968715</v>
      </c>
      <c r="E52" s="33">
        <f>'[1]вспомогат'!G49</f>
        <v>5809354.56</v>
      </c>
      <c r="F52" s="38">
        <f>'[1]вспомогат'!H49</f>
        <v>131800.72999999952</v>
      </c>
      <c r="G52" s="39">
        <f>'[1]вспомогат'!I49</f>
        <v>13.605728206954524</v>
      </c>
      <c r="H52" s="35">
        <f>'[1]вспомогат'!J49</f>
        <v>-836914.2700000005</v>
      </c>
      <c r="I52" s="36">
        <f>'[1]вспомогат'!K49</f>
        <v>105.8708068634503</v>
      </c>
      <c r="J52" s="37">
        <f>'[1]вспомогат'!L49</f>
        <v>322143.5599999996</v>
      </c>
    </row>
    <row r="53" spans="1:10" ht="14.25" customHeight="1">
      <c r="A53" s="53" t="s">
        <v>55</v>
      </c>
      <c r="B53" s="33">
        <f>'[1]вспомогат'!B50</f>
        <v>7250200</v>
      </c>
      <c r="C53" s="33">
        <f>'[1]вспомогат'!C50</f>
        <v>2749162</v>
      </c>
      <c r="D53" s="38">
        <f>'[1]вспомогат'!D50</f>
        <v>948906</v>
      </c>
      <c r="E53" s="33">
        <f>'[1]вспомогат'!G50</f>
        <v>2522189.38</v>
      </c>
      <c r="F53" s="38">
        <f>'[1]вспомогат'!H50</f>
        <v>51439.02000000002</v>
      </c>
      <c r="G53" s="39">
        <f>'[1]вспомогат'!I50</f>
        <v>5.420876251177674</v>
      </c>
      <c r="H53" s="35">
        <f>'[1]вспомогат'!J50</f>
        <v>-897466.98</v>
      </c>
      <c r="I53" s="36">
        <f>'[1]вспомогат'!K50</f>
        <v>91.74393433344416</v>
      </c>
      <c r="J53" s="37">
        <f>'[1]вспомогат'!L50</f>
        <v>-226972.6200000001</v>
      </c>
    </row>
    <row r="54" spans="1:10" ht="14.25" customHeight="1">
      <c r="A54" s="53" t="s">
        <v>56</v>
      </c>
      <c r="B54" s="33">
        <f>'[1]вспомогат'!B51</f>
        <v>5192100</v>
      </c>
      <c r="C54" s="33">
        <f>'[1]вспомогат'!C51</f>
        <v>2126259</v>
      </c>
      <c r="D54" s="38">
        <f>'[1]вспомогат'!D51</f>
        <v>319660</v>
      </c>
      <c r="E54" s="33">
        <f>'[1]вспомогат'!G51</f>
        <v>2147066</v>
      </c>
      <c r="F54" s="38">
        <f>'[1]вспомогат'!H51</f>
        <v>12894.569999999832</v>
      </c>
      <c r="G54" s="39">
        <f>'[1]вспомогат'!I51</f>
        <v>4.033839079021408</v>
      </c>
      <c r="H54" s="35">
        <f>'[1]вспомогат'!J51</f>
        <v>-306765.43000000017</v>
      </c>
      <c r="I54" s="36">
        <f>'[1]вспомогат'!K51</f>
        <v>100.97857316535756</v>
      </c>
      <c r="J54" s="37">
        <f>'[1]вспомогат'!L51</f>
        <v>20807</v>
      </c>
    </row>
    <row r="55" spans="1:10" ht="15" customHeight="1">
      <c r="A55" s="51" t="s">
        <v>57</v>
      </c>
      <c r="B55" s="41">
        <f>SUM(B39:B54)</f>
        <v>241095997</v>
      </c>
      <c r="C55" s="41">
        <f>SUM(C39:C54)</f>
        <v>87408201</v>
      </c>
      <c r="D55" s="41">
        <f>SUM(D39:D54)</f>
        <v>19397184</v>
      </c>
      <c r="E55" s="41">
        <f>SUM(E39:E54)</f>
        <v>83086868.52000001</v>
      </c>
      <c r="F55" s="41">
        <f>SUM(F39:F54)</f>
        <v>1270401.5</v>
      </c>
      <c r="G55" s="42">
        <f>F55/D55*100</f>
        <v>6.549412017744431</v>
      </c>
      <c r="H55" s="41">
        <f>SUM(H39:H54)</f>
        <v>-18126782.5</v>
      </c>
      <c r="I55" s="43">
        <f>E55/C55*100</f>
        <v>95.05614755759589</v>
      </c>
      <c r="J55" s="41">
        <f>SUM(J39:J54)</f>
        <v>-4321332.48</v>
      </c>
    </row>
    <row r="56" spans="1:10" ht="15.75" customHeight="1">
      <c r="A56" s="54" t="s">
        <v>58</v>
      </c>
      <c r="B56" s="55">
        <f>'[1]вспомогат'!B52</f>
        <v>8309364272</v>
      </c>
      <c r="C56" s="55">
        <f>'[1]вспомогат'!C52</f>
        <v>3219326530</v>
      </c>
      <c r="D56" s="55">
        <f>'[1]вспомогат'!D52</f>
        <v>699731981</v>
      </c>
      <c r="E56" s="55">
        <f>'[1]вспомогат'!G52</f>
        <v>2838291443.5699987</v>
      </c>
      <c r="F56" s="55">
        <f>'[1]вспомогат'!H52</f>
        <v>56396590.26999978</v>
      </c>
      <c r="G56" s="56">
        <f>'[1]вспомогат'!I52</f>
        <v>8.059741701301455</v>
      </c>
      <c r="H56" s="55">
        <f>'[1]вспомогат'!J52</f>
        <v>-625208608.2300005</v>
      </c>
      <c r="I56" s="56">
        <f>'[1]вспомогат'!K52</f>
        <v>88.1641367261369</v>
      </c>
      <c r="J56" s="55">
        <f>'[1]вспомогат'!L52</f>
        <v>-381035086.43000126</v>
      </c>
    </row>
    <row r="58" spans="2:5" ht="12.75">
      <c r="B58" s="57"/>
      <c r="E58" s="58"/>
    </row>
    <row r="59" ht="12.75">
      <c r="G59" s="59"/>
    </row>
    <row r="60" spans="2:5" ht="12.75">
      <c r="B60" s="60"/>
      <c r="C60" s="61"/>
      <c r="D60" s="61"/>
      <c r="E6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04.05.2017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2017-05-05T05:59:25Z</dcterms:created>
  <dcterms:modified xsi:type="dcterms:W3CDTF">2017-05-05T05:59:47Z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