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'видатки'!$A$2:$H$15</definedName>
  </definedNames>
  <calcPr fullCalcOnLoad="1"/>
</workbook>
</file>

<file path=xl/sharedStrings.xml><?xml version="1.0" encoding="utf-8"?>
<sst xmlns="http://schemas.openxmlformats.org/spreadsheetml/2006/main" count="29" uniqueCount="29">
  <si>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</si>
  <si>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</si>
  <si>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</si>
  <si>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</si>
  <si>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</si>
  <si>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</si>
  <si>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</si>
  <si>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</si>
  <si>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</si>
  <si>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</si>
  <si>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</si>
  <si>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</si>
  <si>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</si>
  <si>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</si>
  <si>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</si>
  <si>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</si>
  <si>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</si>
  <si>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</si>
  <si>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</si>
  <si>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</si>
  <si>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</si>
  <si>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</si>
  <si>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</si>
  <si>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</si>
  <si>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</si>
  <si>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</si>
  <si>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</si>
  <si>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Інформація щодо здійснення видатків з обласного бюджету станом на 18.04.2017 (загальний фонд)</t>
  </si>
  <si>
    <t>Профінансовано станом на 18.04.2017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</si>
</sst>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4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185" fontId="32" fillId="36" borderId="11" xfId="0" applyNumberFormat="1" applyFont="1" applyFill="1" applyBorder="1" applyAlignment="1">
      <alignment/>
    </xf>
    <xf numFmtId="185" fontId="34" fillId="36" borderId="11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0"/>
  <sheetViews>
    <sheetView tabSelected="1" zoomScalePageLayoutView="0" workbookViewId="0" topLeftCell="A1">
      <selection activeCell="M10" sqref="M10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5" t="s">
        <v>27</v>
      </c>
      <c r="B2" s="35"/>
      <c r="C2" s="35"/>
      <c r="D2" s="35"/>
      <c r="E2" s="35"/>
      <c r="F2" s="35"/>
      <c r="G2" s="35"/>
      <c r="H2" s="35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40" t="s">
        <v>1</v>
      </c>
      <c r="B4" s="40" t="s">
        <v>2</v>
      </c>
      <c r="C4" s="40" t="s">
        <v>28</v>
      </c>
      <c r="D4" s="36" t="s">
        <v>3</v>
      </c>
      <c r="E4" s="37"/>
      <c r="F4" s="37"/>
      <c r="G4" s="37"/>
      <c r="H4" s="38"/>
    </row>
    <row r="5" spans="1:8" ht="60.75" customHeight="1">
      <c r="A5" s="41"/>
      <c r="B5" s="41"/>
      <c r="C5" s="41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SUM(C8:C15)</f>
        <v>886876.2779999998</v>
      </c>
      <c r="D7" s="13">
        <f t="shared" si="0"/>
        <v>606807.266</v>
      </c>
      <c r="E7" s="32">
        <f t="shared" si="0"/>
        <v>85082.25799999999</v>
      </c>
      <c r="F7" s="13">
        <f t="shared" si="0"/>
        <v>30889.431</v>
      </c>
      <c r="G7" s="13">
        <f t="shared" si="0"/>
        <v>61281.327000000005</v>
      </c>
      <c r="H7" s="13">
        <f t="shared" si="0"/>
        <v>102815.99600000004</v>
      </c>
    </row>
    <row r="8" spans="1:11" ht="24.75" customHeight="1">
      <c r="A8" s="34" t="s">
        <v>18</v>
      </c>
      <c r="B8" s="15" t="s">
        <v>19</v>
      </c>
      <c r="C8" s="16">
        <v>5665.482</v>
      </c>
      <c r="D8" s="28">
        <v>2748.54</v>
      </c>
      <c r="E8" s="33"/>
      <c r="F8" s="28"/>
      <c r="G8" s="28">
        <v>1064.339</v>
      </c>
      <c r="H8" s="28">
        <f>SUM(C8-D8-E8-F8-G8)</f>
        <v>1852.603</v>
      </c>
      <c r="K8" s="20"/>
    </row>
    <row r="9" spans="1:11" ht="27" customHeight="1">
      <c r="A9" s="14" t="s">
        <v>11</v>
      </c>
      <c r="B9" s="15" t="s">
        <v>20</v>
      </c>
      <c r="C9" s="16">
        <f>574.469+256734.788+2754.498+11572.127+8312.468</f>
        <v>279948.35</v>
      </c>
      <c r="D9" s="33">
        <f>503.4+191843.858+2230.247+7478.823+6966.682</f>
        <v>209023.01</v>
      </c>
      <c r="E9" s="33">
        <f>705.543+3.688</f>
        <v>709.231</v>
      </c>
      <c r="F9" s="28">
        <f>19391.689+72.204+323.512+25.664</f>
        <v>19813.069</v>
      </c>
      <c r="G9" s="33">
        <f>13.593+21400.957+363.274+822.048+467.614</f>
        <v>23067.486</v>
      </c>
      <c r="H9" s="28">
        <f aca="true" t="shared" si="1" ref="H9:H15">SUM(C9-D9-E9-F9-G9)</f>
        <v>27335.553999999964</v>
      </c>
      <c r="J9" s="31"/>
      <c r="K9" s="20"/>
    </row>
    <row r="10" spans="1:11" ht="27.75" customHeight="1">
      <c r="A10" s="14" t="s">
        <v>12</v>
      </c>
      <c r="B10" s="15" t="s">
        <v>21</v>
      </c>
      <c r="C10" s="16">
        <f>833.802+459825.059</f>
        <v>460658.86100000003</v>
      </c>
      <c r="D10" s="28">
        <f>582.345+333679.807</f>
        <v>334262.15199999994</v>
      </c>
      <c r="E10" s="33">
        <f>150.192+83465.694</f>
        <v>83615.886</v>
      </c>
      <c r="F10" s="28">
        <v>5898.33</v>
      </c>
      <c r="G10" s="33">
        <f>57.058+23452.553</f>
        <v>23509.611</v>
      </c>
      <c r="H10" s="28">
        <f t="shared" si="1"/>
        <v>13372.882000000089</v>
      </c>
      <c r="J10" s="31"/>
      <c r="K10" s="20"/>
    </row>
    <row r="11" spans="1:11" ht="27" customHeight="1">
      <c r="A11" s="14" t="s">
        <v>13</v>
      </c>
      <c r="B11" s="15" t="s">
        <v>22</v>
      </c>
      <c r="C11" s="16">
        <f>331.28+540.545+55781.971+6650.126+223.589</f>
        <v>63527.51099999999</v>
      </c>
      <c r="D11" s="28">
        <f>279.078+407.657+31319.099+4447.831+181.176</f>
        <v>36634.841</v>
      </c>
      <c r="E11" s="33">
        <f>626.2+49.503</f>
        <v>675.7030000000001</v>
      </c>
      <c r="F11" s="28">
        <f>4298.082+874.657</f>
        <v>5172.7390000000005</v>
      </c>
      <c r="G11" s="33">
        <f>13.036+73.617+9873.753+933.784+1.825</f>
        <v>10896.015000000001</v>
      </c>
      <c r="H11" s="28">
        <f t="shared" si="1"/>
        <v>10148.212999999987</v>
      </c>
      <c r="J11" s="31"/>
      <c r="K11" s="20"/>
    </row>
    <row r="12" spans="1:11" ht="27.75" customHeight="1">
      <c r="A12" s="14" t="s">
        <v>14</v>
      </c>
      <c r="B12" s="15" t="s">
        <v>23</v>
      </c>
      <c r="C12" s="17">
        <f>456.88+29005.536</f>
        <v>29462.416</v>
      </c>
      <c r="D12" s="28">
        <f>431.587+6516.1</f>
        <v>6947.687</v>
      </c>
      <c r="E12" s="33"/>
      <c r="F12" s="28"/>
      <c r="G12" s="28">
        <f>18.796+1316.36</f>
        <v>1335.156</v>
      </c>
      <c r="H12" s="28">
        <f>SUM(C12-D12-E12-F12-G12)</f>
        <v>21179.573</v>
      </c>
      <c r="J12" s="31"/>
      <c r="K12" s="20"/>
    </row>
    <row r="13" spans="1:11" ht="24.75" customHeight="1">
      <c r="A13" s="14" t="s">
        <v>15</v>
      </c>
      <c r="B13" s="15" t="s">
        <v>24</v>
      </c>
      <c r="C13" s="17">
        <v>10435.585</v>
      </c>
      <c r="D13" s="28">
        <v>2830.027</v>
      </c>
      <c r="E13" s="33"/>
      <c r="F13" s="28"/>
      <c r="G13" s="28">
        <v>1315.178</v>
      </c>
      <c r="H13" s="28">
        <f t="shared" si="1"/>
        <v>6290.379999999999</v>
      </c>
      <c r="J13" s="31"/>
      <c r="K13" s="20"/>
    </row>
    <row r="14" spans="1:11" ht="36.75" customHeight="1">
      <c r="A14" s="14" t="s">
        <v>16</v>
      </c>
      <c r="B14" s="15" t="s">
        <v>25</v>
      </c>
      <c r="C14" s="17">
        <v>14595.673</v>
      </c>
      <c r="D14" s="28">
        <v>14361.009</v>
      </c>
      <c r="E14" s="33">
        <v>81.438</v>
      </c>
      <c r="F14" s="28">
        <v>5.293</v>
      </c>
      <c r="G14" s="28">
        <v>93.542</v>
      </c>
      <c r="H14" s="28">
        <f t="shared" si="1"/>
        <v>54.39100000000067</v>
      </c>
      <c r="J14" s="31"/>
      <c r="K14" s="20"/>
    </row>
    <row r="15" spans="1:10" ht="24.75" customHeight="1">
      <c r="A15" s="14" t="s">
        <v>17</v>
      </c>
      <c r="B15" s="15" t="s">
        <v>26</v>
      </c>
      <c r="C15" s="17">
        <v>22582.4</v>
      </c>
      <c r="D15" s="28"/>
      <c r="E15" s="33"/>
      <c r="F15" s="28"/>
      <c r="G15" s="28"/>
      <c r="H15" s="28">
        <f t="shared" si="1"/>
        <v>22582.4</v>
      </c>
      <c r="J15" s="31"/>
    </row>
    <row r="16" spans="1:4" ht="15.75">
      <c r="A16" s="18"/>
      <c r="B16" s="19"/>
      <c r="C16" s="19"/>
      <c r="D16" s="20"/>
    </row>
    <row r="17" spans="1:3" ht="15.75">
      <c r="A17" s="18"/>
      <c r="B17" s="19"/>
      <c r="C17" s="21"/>
    </row>
    <row r="18" spans="1:3" ht="15.75">
      <c r="A18" s="18"/>
      <c r="B18" s="19"/>
      <c r="C18" s="30"/>
    </row>
    <row r="19" spans="1:5" ht="20.25" customHeight="1">
      <c r="A19" s="18"/>
      <c r="B19" s="19"/>
      <c r="C19" s="22"/>
      <c r="D19" s="20"/>
      <c r="E19" s="20"/>
    </row>
    <row r="20" spans="1:3" ht="18.75" customHeight="1">
      <c r="A20" s="39"/>
      <c r="B20" s="39"/>
      <c r="C20" s="23"/>
    </row>
    <row r="21" spans="1:3" ht="18.75">
      <c r="A21" s="18"/>
      <c r="B21" s="19"/>
      <c r="C21" s="24"/>
    </row>
    <row r="22" spans="1:3" ht="18.75">
      <c r="A22" s="18"/>
      <c r="B22" s="19"/>
      <c r="C22" s="24"/>
    </row>
    <row r="23" spans="1:3" ht="15.75">
      <c r="A23" s="18"/>
      <c r="B23" s="19"/>
      <c r="C23" s="19"/>
    </row>
    <row r="24" spans="1:3" ht="15.75">
      <c r="A24" s="18"/>
      <c r="B24" s="19"/>
      <c r="C24" s="29"/>
    </row>
    <row r="25" spans="1:3" ht="15.75">
      <c r="A25" s="18"/>
      <c r="B25" s="19"/>
      <c r="C25" s="1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12" ht="15.75">
      <c r="A35" s="18"/>
      <c r="B35" s="19"/>
      <c r="C35" s="19"/>
      <c r="L35" s="3">
        <v>111</v>
      </c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2.75">
      <c r="A69" s="25"/>
      <c r="B69" s="26"/>
      <c r="C69" s="26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</sheetData>
  <sheetProtection/>
  <mergeCells count="6">
    <mergeCell ref="A2:H2"/>
    <mergeCell ref="D4:H4"/>
    <mergeCell ref="A20:B20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2017-04-10T09:40:19Z</cp:lastPrinted>
  <dcterms:created xsi:type="dcterms:W3CDTF">2014-04-07T08:59:02Z</dcterms:created>
  <dcterms:modified xsi:type="dcterms:W3CDTF">2017-04-18T07:32:06Z</dcterms:modified>
  <cp:category/>
  <cp:version/>
  <cp:contentType/>
  <cp:contentStatus/>
</cp:coreProperties>
</file>