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'видатки'!$A$2:$H$19</definedName>
  </definedNames>
  <calcPr fullCalcOnLoad="1"/>
</workbook>
</file>

<file path=xl/sharedStrings.xml><?xml version="1.0" encoding="utf-8"?>
<sst xmlns="http://schemas.openxmlformats.org/spreadsheetml/2006/main" count="37" uniqueCount="37">
  <si>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</si>
  <si>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</si>
  <si>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</si>
  <si>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</si>
  <si>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</si>
  <si>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</si>
  <si>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</si>
  <si>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</si>
  <si>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</si>
  <si>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</si>
  <si>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</si>
  <si>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</si>
  <si>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</si>
  <si>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</si>
  <si>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</si>
  <si>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</si>
  <si>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</si>
  <si>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</si>
  <si>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</si>
  <si>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</si>
  <si>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</si>
  <si>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</si>
  <si>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</si>
  <si>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</si>
  <si>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</si>
  <si>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</si>
  <si>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</si>
  <si>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Інформація щодо здійснення видатків з обласного бюджету станом на 15.05.2017 (загальний фонд)</t>
  </si>
  <si>
    <t>Профінансовано станом на 15.05.2017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</si>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</sst>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7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34" fillId="32" borderId="11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993"/>
  <sheetViews>
    <sheetView tabSelected="1" zoomScalePageLayoutView="0" workbookViewId="0" topLeftCell="A1">
      <selection activeCell="A2" sqref="A2:H19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3" t="s">
        <v>27</v>
      </c>
      <c r="B2" s="33"/>
      <c r="C2" s="33"/>
      <c r="D2" s="33"/>
      <c r="E2" s="33"/>
      <c r="F2" s="33"/>
      <c r="G2" s="33"/>
      <c r="H2" s="33"/>
    </row>
    <row r="3" spans="1:8" ht="42" customHeight="1">
      <c r="A3" s="1"/>
      <c r="B3" s="2"/>
      <c r="C3" s="2"/>
      <c r="H3" s="5" t="s">
        <v>0</v>
      </c>
    </row>
    <row r="4" spans="1:8" ht="21" customHeight="1">
      <c r="A4" s="35" t="s">
        <v>1</v>
      </c>
      <c r="B4" s="35" t="s">
        <v>2</v>
      </c>
      <c r="C4" s="35" t="s">
        <v>28</v>
      </c>
      <c r="D4" s="36" t="s">
        <v>3</v>
      </c>
      <c r="E4" s="36"/>
      <c r="F4" s="36"/>
      <c r="G4" s="36"/>
      <c r="H4" s="36"/>
    </row>
    <row r="5" spans="1:8" ht="60.75" customHeight="1">
      <c r="A5" s="35"/>
      <c r="B5" s="35"/>
      <c r="C5" s="35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>SUM(C8:C19)</f>
        <v>1223975.432</v>
      </c>
      <c r="D7" s="13">
        <f>SUM(D8:D19)</f>
        <v>333532.31799999997</v>
      </c>
      <c r="E7" s="13">
        <f>SUM(E8:E19)</f>
        <v>1973.5243600000001</v>
      </c>
      <c r="F7" s="13">
        <f>SUM(F8:F19)</f>
        <v>31992.659</v>
      </c>
      <c r="G7" s="13">
        <f>SUM(G8:G19)</f>
        <v>43710.972109999995</v>
      </c>
      <c r="H7" s="13">
        <f>SUM(H8:H19)</f>
        <v>812765.9585300001</v>
      </c>
    </row>
    <row r="8" spans="1:11" ht="24.75" customHeight="1">
      <c r="A8" s="32" t="s">
        <v>18</v>
      </c>
      <c r="B8" s="15" t="s">
        <v>19</v>
      </c>
      <c r="C8" s="16">
        <v>7349.7</v>
      </c>
      <c r="D8" s="28">
        <v>3510.014</v>
      </c>
      <c r="E8" s="31"/>
      <c r="F8" s="28"/>
      <c r="G8" s="28">
        <f>1250.07435</f>
        <v>1250.07435</v>
      </c>
      <c r="H8" s="28">
        <f>C8-D8-G8-E8-F8</f>
        <v>2589.61165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748.684+353353.505+3633.284+15833.223+10714.331</f>
        <v>384283.027</v>
      </c>
      <c r="D9" s="31">
        <f>247787.764+2763.535</f>
        <v>250551.299</v>
      </c>
      <c r="E9" s="31">
        <f>892.741+5.588</f>
        <v>898.329</v>
      </c>
      <c r="F9" s="28">
        <f>24786.558+168.495</f>
        <v>24955.053</v>
      </c>
      <c r="G9" s="31">
        <f>25585.332+509.348</f>
        <v>26094.68</v>
      </c>
      <c r="H9" s="28">
        <f>C9-D9-G9-E9-F9</f>
        <v>81783.66600000001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1175.762+625152.004</f>
        <v>626327.766</v>
      </c>
      <c r="D10" s="28"/>
      <c r="E10" s="31"/>
      <c r="F10" s="28"/>
      <c r="G10" s="31"/>
      <c r="H10" s="28">
        <f aca="true" t="shared" si="0" ref="H10:H18">C10-D10-G10-E10-F10</f>
        <v>626327.766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445.678+742.282+75893.24+8717.657+303.425</f>
        <v>86102.28200000002</v>
      </c>
      <c r="D11" s="28">
        <f>367.752+568.598+40752.902+5857.93+245.796</f>
        <v>47792.978</v>
      </c>
      <c r="E11" s="31">
        <f>781.9766+72.00976</f>
        <v>853.98636</v>
      </c>
      <c r="F11" s="28">
        <f>5781.169+1249.301</f>
        <v>7030.469999999999</v>
      </c>
      <c r="G11" s="31">
        <f>14.1646+73.67461+12185.274+1011.474+2.552</f>
        <v>13287.13921</v>
      </c>
      <c r="H11" s="28">
        <f t="shared" si="0"/>
        <v>17137.70843000002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618.452+37748.526</f>
        <v>38366.977999999996</v>
      </c>
      <c r="D12" s="28">
        <f>574.608+8576.741</f>
        <v>9151.349</v>
      </c>
      <c r="E12" s="31"/>
      <c r="F12" s="28"/>
      <c r="G12" s="28">
        <f>34.16655+1560.119</f>
        <v>1594.2855499999998</v>
      </c>
      <c r="H12" s="28">
        <f t="shared" si="0"/>
        <v>27621.343449999993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f>13650.925</f>
        <v>13650.925</v>
      </c>
      <c r="D13" s="28">
        <f>3765.831</f>
        <v>3765.831</v>
      </c>
      <c r="E13" s="31"/>
      <c r="F13" s="28"/>
      <c r="G13" s="28">
        <v>1373.511</v>
      </c>
      <c r="H13" s="28">
        <f t="shared" si="0"/>
        <v>8511.582999999999</v>
      </c>
      <c r="J13" s="20"/>
      <c r="K13" s="20"/>
    </row>
    <row r="14" spans="1:11" ht="24.75" customHeight="1">
      <c r="A14" s="14" t="s">
        <v>30</v>
      </c>
      <c r="B14" s="15" t="s">
        <v>29</v>
      </c>
      <c r="C14" s="17">
        <v>9717</v>
      </c>
      <c r="D14" s="28"/>
      <c r="E14" s="31"/>
      <c r="F14" s="28"/>
      <c r="G14" s="28"/>
      <c r="H14" s="28">
        <f t="shared" si="0"/>
        <v>9717</v>
      </c>
      <c r="J14" s="20"/>
      <c r="K14" s="20"/>
    </row>
    <row r="15" spans="1:11" ht="36.75" customHeight="1">
      <c r="A15" s="14" t="s">
        <v>16</v>
      </c>
      <c r="B15" s="15" t="s">
        <v>25</v>
      </c>
      <c r="C15" s="17">
        <v>19225.754</v>
      </c>
      <c r="D15" s="28">
        <f>18760.847</f>
        <v>18760.847</v>
      </c>
      <c r="E15" s="31">
        <v>221.209</v>
      </c>
      <c r="F15" s="28">
        <v>7.136</v>
      </c>
      <c r="G15" s="28">
        <v>111.282</v>
      </c>
      <c r="H15" s="28">
        <f t="shared" si="0"/>
        <v>125.27999999999926</v>
      </c>
      <c r="J15" s="20"/>
      <c r="K15" s="20"/>
    </row>
    <row r="16" spans="1:11" ht="27" customHeight="1">
      <c r="A16" s="14" t="s">
        <v>32</v>
      </c>
      <c r="B16" s="15" t="s">
        <v>31</v>
      </c>
      <c r="C16" s="17">
        <v>50.992</v>
      </c>
      <c r="D16" s="28"/>
      <c r="E16" s="31"/>
      <c r="F16" s="28"/>
      <c r="G16" s="28"/>
      <c r="H16" s="28">
        <f t="shared" si="0"/>
        <v>50.992</v>
      </c>
      <c r="J16" s="20"/>
      <c r="K16" s="20"/>
    </row>
    <row r="17" spans="1:11" ht="58.5" customHeight="1">
      <c r="A17" s="14" t="s">
        <v>33</v>
      </c>
      <c r="B17" s="15" t="s">
        <v>34</v>
      </c>
      <c r="C17" s="17">
        <v>9.703</v>
      </c>
      <c r="D17" s="28"/>
      <c r="E17" s="31"/>
      <c r="F17" s="28"/>
      <c r="G17" s="28"/>
      <c r="H17" s="28">
        <f t="shared" si="0"/>
        <v>9.703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29357.3</v>
      </c>
      <c r="D18" s="28"/>
      <c r="E18" s="31"/>
      <c r="F18" s="28"/>
      <c r="G18" s="28"/>
      <c r="H18" s="28">
        <f t="shared" si="0"/>
        <v>29357.3</v>
      </c>
      <c r="J18" s="20"/>
    </row>
    <row r="19" spans="1:8" ht="60.75">
      <c r="A19" s="14" t="s">
        <v>36</v>
      </c>
      <c r="B19" s="15" t="s">
        <v>35</v>
      </c>
      <c r="C19" s="17">
        <v>9534.005</v>
      </c>
      <c r="D19" s="28"/>
      <c r="E19" s="31"/>
      <c r="F19" s="28"/>
      <c r="G19" s="28"/>
      <c r="H19" s="28">
        <f>C19-D19-G19-E19-F19</f>
        <v>9534.005</v>
      </c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0.25" customHeight="1">
      <c r="A22" s="18"/>
      <c r="B22" s="19"/>
      <c r="C22" s="22"/>
      <c r="D22" s="20"/>
      <c r="E22" s="20"/>
    </row>
    <row r="23" spans="1:3" ht="18.75" customHeight="1">
      <c r="A23" s="34"/>
      <c r="B23" s="34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2017-05-15T10:10:44Z</cp:lastPrinted>
  <dcterms:created xsi:type="dcterms:W3CDTF">2014-04-07T08:59:02Z</dcterms:created>
  <dcterms:modified xsi:type="dcterms:W3CDTF">2017-05-15T10:10:56Z</dcterms:modified>
  <cp:category/>
  <cp:version/>
  <cp:contentType/>
  <cp:contentStatus/>
</cp:coreProperties>
</file>