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<sst xmlns="http://schemas.openxmlformats.org/spreadsheetml/2006/main" count="64" uniqueCount="59">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</sst>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05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15.05.2017</v>
          </cell>
        </row>
        <row r="6">
          <cell r="G6" t="str">
            <v>Фактично надійшло на 15.05.2017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1507405100</v>
          </cell>
          <cell r="C10">
            <v>600284520</v>
          </cell>
          <cell r="D10">
            <v>148413940</v>
          </cell>
          <cell r="G10">
            <v>515731310.86</v>
          </cell>
          <cell r="H10">
            <v>51530009.139999986</v>
          </cell>
          <cell r="I10">
            <v>34.72046435799763</v>
          </cell>
          <cell r="J10">
            <v>-96883930.86000001</v>
          </cell>
          <cell r="K10">
            <v>85.91447783127907</v>
          </cell>
          <cell r="L10">
            <v>-84553209.13999999</v>
          </cell>
        </row>
        <row r="11">
          <cell r="B11">
            <v>4015000000</v>
          </cell>
          <cell r="C11">
            <v>1615475000</v>
          </cell>
          <cell r="D11">
            <v>339380000</v>
          </cell>
          <cell r="G11">
            <v>1493645709.58</v>
          </cell>
          <cell r="H11">
            <v>143122353.67999983</v>
          </cell>
          <cell r="I11">
            <v>42.17171126171249</v>
          </cell>
          <cell r="J11">
            <v>-196257646.32000017</v>
          </cell>
          <cell r="K11">
            <v>92.45860874232037</v>
          </cell>
          <cell r="L11">
            <v>-121829290.42000008</v>
          </cell>
        </row>
        <row r="12">
          <cell r="B12">
            <v>292472880</v>
          </cell>
          <cell r="C12">
            <v>107031872</v>
          </cell>
          <cell r="D12">
            <v>25539793</v>
          </cell>
          <cell r="G12">
            <v>124087623.95</v>
          </cell>
          <cell r="H12">
            <v>11347557.030000001</v>
          </cell>
          <cell r="I12">
            <v>44.430888809474695</v>
          </cell>
          <cell r="J12">
            <v>-14192235.969999999</v>
          </cell>
          <cell r="K12">
            <v>115.93520848630958</v>
          </cell>
          <cell r="L12">
            <v>17055751.950000003</v>
          </cell>
        </row>
        <row r="13">
          <cell r="B13">
            <v>433085513</v>
          </cell>
          <cell r="C13">
            <v>183610700</v>
          </cell>
          <cell r="D13">
            <v>35661850</v>
          </cell>
          <cell r="G13">
            <v>168902616.31</v>
          </cell>
          <cell r="H13">
            <v>17164679.849999994</v>
          </cell>
          <cell r="I13">
            <v>48.131770645661945</v>
          </cell>
          <cell r="J13">
            <v>-18497170.150000006</v>
          </cell>
          <cell r="K13">
            <v>91.98952801225637</v>
          </cell>
          <cell r="L13">
            <v>-14708083.689999998</v>
          </cell>
        </row>
        <row r="14">
          <cell r="B14">
            <v>456400000</v>
          </cell>
          <cell r="C14">
            <v>174793000</v>
          </cell>
          <cell r="D14">
            <v>36939000</v>
          </cell>
          <cell r="G14">
            <v>159813309.59</v>
          </cell>
          <cell r="H14">
            <v>15735916.370000005</v>
          </cell>
          <cell r="I14">
            <v>42.59973569939631</v>
          </cell>
          <cell r="J14">
            <v>-21203083.629999995</v>
          </cell>
          <cell r="K14">
            <v>91.43003987001768</v>
          </cell>
          <cell r="L14">
            <v>-14979690.409999996</v>
          </cell>
        </row>
        <row r="15">
          <cell r="B15">
            <v>62507600</v>
          </cell>
          <cell r="C15">
            <v>26854600</v>
          </cell>
          <cell r="D15">
            <v>5066800</v>
          </cell>
          <cell r="G15">
            <v>24614610.09</v>
          </cell>
          <cell r="H15">
            <v>2174658.3200000003</v>
          </cell>
          <cell r="I15">
            <v>42.91975842740981</v>
          </cell>
          <cell r="J15">
            <v>-2892141.6799999997</v>
          </cell>
          <cell r="K15">
            <v>91.65882228742935</v>
          </cell>
          <cell r="L15">
            <v>-2239989.91</v>
          </cell>
        </row>
        <row r="16">
          <cell r="B16">
            <v>34578810</v>
          </cell>
          <cell r="C16">
            <v>10826613</v>
          </cell>
          <cell r="D16">
            <v>2159498</v>
          </cell>
          <cell r="G16">
            <v>11460889.27</v>
          </cell>
          <cell r="H16">
            <v>643115.4499999993</v>
          </cell>
          <cell r="I16">
            <v>29.780784700888784</v>
          </cell>
          <cell r="J16">
            <v>-1516382.5500000007</v>
          </cell>
          <cell r="K16">
            <v>105.85849212491479</v>
          </cell>
          <cell r="L16">
            <v>634276.2699999996</v>
          </cell>
        </row>
        <row r="17">
          <cell r="B17">
            <v>175985506</v>
          </cell>
          <cell r="C17">
            <v>58127825</v>
          </cell>
          <cell r="D17">
            <v>14331142</v>
          </cell>
          <cell r="G17">
            <v>79828408</v>
          </cell>
          <cell r="H17">
            <v>7587073.269999996</v>
          </cell>
          <cell r="I17">
            <v>52.941163167596805</v>
          </cell>
          <cell r="J17">
            <v>-6744068.730000004</v>
          </cell>
          <cell r="K17">
            <v>137.33252190323654</v>
          </cell>
          <cell r="L17">
            <v>21700583</v>
          </cell>
        </row>
        <row r="18">
          <cell r="B18">
            <v>22119412</v>
          </cell>
          <cell r="C18">
            <v>6400439</v>
          </cell>
          <cell r="D18">
            <v>1292204</v>
          </cell>
          <cell r="G18">
            <v>8495783.45</v>
          </cell>
          <cell r="H18">
            <v>539540.6199999992</v>
          </cell>
          <cell r="I18">
            <v>41.75351724650281</v>
          </cell>
          <cell r="J18">
            <v>-752663.3800000008</v>
          </cell>
          <cell r="K18">
            <v>132.7375114425745</v>
          </cell>
          <cell r="L18">
            <v>2095344.4499999993</v>
          </cell>
        </row>
        <row r="19">
          <cell r="B19">
            <v>17978607</v>
          </cell>
          <cell r="C19">
            <v>4460239</v>
          </cell>
          <cell r="D19">
            <v>676577</v>
          </cell>
          <cell r="G19">
            <v>6137644.45</v>
          </cell>
          <cell r="H19">
            <v>438996.83999999985</v>
          </cell>
          <cell r="I19">
            <v>64.88497835427451</v>
          </cell>
          <cell r="J19">
            <v>-237580.16000000015</v>
          </cell>
          <cell r="K19">
            <v>137.60797235305105</v>
          </cell>
          <cell r="L19">
            <v>1677405.4500000002</v>
          </cell>
        </row>
        <row r="20">
          <cell r="B20">
            <v>110897637</v>
          </cell>
          <cell r="C20">
            <v>34904514</v>
          </cell>
          <cell r="D20">
            <v>7531230</v>
          </cell>
          <cell r="G20">
            <v>40610587.01</v>
          </cell>
          <cell r="H20">
            <v>3308561.1000000015</v>
          </cell>
          <cell r="I20">
            <v>43.931218406555125</v>
          </cell>
          <cell r="J20">
            <v>-4222668.8999999985</v>
          </cell>
          <cell r="K20">
            <v>116.3476649753668</v>
          </cell>
          <cell r="L20">
            <v>5706073.009999998</v>
          </cell>
        </row>
        <row r="21">
          <cell r="B21">
            <v>85236200</v>
          </cell>
          <cell r="C21">
            <v>27018250</v>
          </cell>
          <cell r="D21">
            <v>5568720</v>
          </cell>
          <cell r="G21">
            <v>31184258.7</v>
          </cell>
          <cell r="H21">
            <v>2731459.7399999984</v>
          </cell>
          <cell r="I21">
            <v>49.05004633021589</v>
          </cell>
          <cell r="J21">
            <v>-2837260.2600000016</v>
          </cell>
          <cell r="K21">
            <v>115.41923958805623</v>
          </cell>
          <cell r="L21">
            <v>4166008.6999999993</v>
          </cell>
        </row>
        <row r="22">
          <cell r="B22">
            <v>71158505</v>
          </cell>
          <cell r="C22">
            <v>25862966</v>
          </cell>
          <cell r="D22">
            <v>6751737</v>
          </cell>
          <cell r="G22">
            <v>31126862.24</v>
          </cell>
          <cell r="H22">
            <v>2438401.389999997</v>
          </cell>
          <cell r="I22">
            <v>36.11517139959683</v>
          </cell>
          <cell r="J22">
            <v>-4313335.610000003</v>
          </cell>
          <cell r="K22">
            <v>120.35302617650272</v>
          </cell>
          <cell r="L22">
            <v>5263896.239999998</v>
          </cell>
        </row>
        <row r="23">
          <cell r="B23">
            <v>60706100</v>
          </cell>
          <cell r="C23">
            <v>18807500</v>
          </cell>
          <cell r="D23">
            <v>4165243</v>
          </cell>
          <cell r="G23">
            <v>22180467.75</v>
          </cell>
          <cell r="H23">
            <v>1728112.8999999985</v>
          </cell>
          <cell r="I23">
            <v>41.48888552240526</v>
          </cell>
          <cell r="J23">
            <v>-2437130.1000000015</v>
          </cell>
          <cell r="K23">
            <v>117.9341632327529</v>
          </cell>
          <cell r="L23">
            <v>3372967.75</v>
          </cell>
        </row>
        <row r="24">
          <cell r="B24">
            <v>35055064</v>
          </cell>
          <cell r="C24">
            <v>10097823</v>
          </cell>
          <cell r="D24">
            <v>1838766</v>
          </cell>
          <cell r="G24">
            <v>12197702.16</v>
          </cell>
          <cell r="H24">
            <v>916150.2200000007</v>
          </cell>
          <cell r="I24">
            <v>49.82418752576459</v>
          </cell>
          <cell r="J24">
            <v>-922615.7799999993</v>
          </cell>
          <cell r="K24">
            <v>120.79536509998243</v>
          </cell>
          <cell r="L24">
            <v>2099879.16</v>
          </cell>
        </row>
        <row r="25">
          <cell r="B25">
            <v>108458703</v>
          </cell>
          <cell r="C25">
            <v>33351295</v>
          </cell>
          <cell r="D25">
            <v>7868875</v>
          </cell>
          <cell r="G25">
            <v>36182820.99</v>
          </cell>
          <cell r="H25">
            <v>3233407.3800000027</v>
          </cell>
          <cell r="I25">
            <v>41.09110107861674</v>
          </cell>
          <cell r="J25">
            <v>-4635467.619999997</v>
          </cell>
          <cell r="K25">
            <v>108.49000313181243</v>
          </cell>
          <cell r="L25">
            <v>2831525.990000002</v>
          </cell>
        </row>
        <row r="26">
          <cell r="B26">
            <v>62929755</v>
          </cell>
          <cell r="C26">
            <v>20420384</v>
          </cell>
          <cell r="D26">
            <v>4080548</v>
          </cell>
          <cell r="G26">
            <v>19999477.3</v>
          </cell>
          <cell r="H26">
            <v>1691162.5</v>
          </cell>
          <cell r="I26">
            <v>41.444494710024244</v>
          </cell>
          <cell r="J26">
            <v>-2389385.5</v>
          </cell>
          <cell r="K26">
            <v>97.9387914546563</v>
          </cell>
          <cell r="L26">
            <v>-420906.69999999925</v>
          </cell>
        </row>
        <row r="27">
          <cell r="B27">
            <v>43585873</v>
          </cell>
          <cell r="C27">
            <v>13198467</v>
          </cell>
          <cell r="D27">
            <v>2421970</v>
          </cell>
          <cell r="G27">
            <v>16579056.48</v>
          </cell>
          <cell r="H27">
            <v>1241517.8000000007</v>
          </cell>
          <cell r="I27">
            <v>51.260659710896526</v>
          </cell>
          <cell r="J27">
            <v>-1180452.1999999993</v>
          </cell>
          <cell r="K27">
            <v>125.61350102250512</v>
          </cell>
          <cell r="L27">
            <v>3380589.4800000004</v>
          </cell>
        </row>
        <row r="28">
          <cell r="B28">
            <v>49891190</v>
          </cell>
          <cell r="C28">
            <v>19282686</v>
          </cell>
          <cell r="D28">
            <v>4239316</v>
          </cell>
          <cell r="G28">
            <v>20127941.66</v>
          </cell>
          <cell r="H28">
            <v>1437908.4400000013</v>
          </cell>
          <cell r="I28">
            <v>33.918406648619765</v>
          </cell>
          <cell r="J28">
            <v>-2801407.5599999987</v>
          </cell>
          <cell r="K28">
            <v>104.38349543211977</v>
          </cell>
          <cell r="L28">
            <v>845255.6600000001</v>
          </cell>
        </row>
        <row r="29">
          <cell r="B29">
            <v>121895964</v>
          </cell>
          <cell r="C29">
            <v>49923888</v>
          </cell>
          <cell r="D29">
            <v>8557662</v>
          </cell>
          <cell r="G29">
            <v>50983279.78</v>
          </cell>
          <cell r="H29">
            <v>4117378.0900000036</v>
          </cell>
          <cell r="I29">
            <v>48.11335257223297</v>
          </cell>
          <cell r="J29">
            <v>-4440283.909999996</v>
          </cell>
          <cell r="K29">
            <v>102.12201377424772</v>
          </cell>
          <cell r="L29">
            <v>1059391.7800000012</v>
          </cell>
        </row>
        <row r="30">
          <cell r="B30">
            <v>48139175</v>
          </cell>
          <cell r="C30">
            <v>13806574</v>
          </cell>
          <cell r="D30">
            <v>2898355</v>
          </cell>
          <cell r="G30">
            <v>19795538.32</v>
          </cell>
          <cell r="H30">
            <v>1343748.3399999999</v>
          </cell>
          <cell r="I30">
            <v>46.36244835432512</v>
          </cell>
          <cell r="J30">
            <v>-1554606.6600000001</v>
          </cell>
          <cell r="K30">
            <v>143.37762807775485</v>
          </cell>
          <cell r="L30">
            <v>5988964.32</v>
          </cell>
        </row>
        <row r="31">
          <cell r="B31">
            <v>32295311</v>
          </cell>
          <cell r="C31">
            <v>10429840</v>
          </cell>
          <cell r="D31">
            <v>1641760</v>
          </cell>
          <cell r="G31">
            <v>9653240.91</v>
          </cell>
          <cell r="H31">
            <v>864696.3399999999</v>
          </cell>
          <cell r="I31">
            <v>52.668863902153774</v>
          </cell>
          <cell r="J31">
            <v>-777063.6600000001</v>
          </cell>
          <cell r="K31">
            <v>92.55406516303223</v>
          </cell>
          <cell r="L31">
            <v>-776599.0899999999</v>
          </cell>
        </row>
        <row r="32">
          <cell r="B32">
            <v>26689935</v>
          </cell>
          <cell r="C32">
            <v>8252683</v>
          </cell>
          <cell r="D32">
            <v>1709155</v>
          </cell>
          <cell r="G32">
            <v>10292264.12</v>
          </cell>
          <cell r="H32">
            <v>743053.6999999993</v>
          </cell>
          <cell r="I32">
            <v>43.47491596724693</v>
          </cell>
          <cell r="J32">
            <v>-966101.3000000007</v>
          </cell>
          <cell r="K32">
            <v>124.71415805017591</v>
          </cell>
          <cell r="L32">
            <v>2039581.1199999992</v>
          </cell>
        </row>
        <row r="33">
          <cell r="B33">
            <v>48436425</v>
          </cell>
          <cell r="C33">
            <v>13519423</v>
          </cell>
          <cell r="D33">
            <v>2614378</v>
          </cell>
          <cell r="G33">
            <v>16085624.53</v>
          </cell>
          <cell r="H33">
            <v>1298864</v>
          </cell>
          <cell r="I33">
            <v>49.68156861785097</v>
          </cell>
          <cell r="J33">
            <v>-1315514</v>
          </cell>
          <cell r="K33">
            <v>118.98159063445237</v>
          </cell>
          <cell r="L33">
            <v>2566201.5299999993</v>
          </cell>
        </row>
        <row r="34">
          <cell r="B34">
            <v>44387785</v>
          </cell>
          <cell r="C34">
            <v>13259530</v>
          </cell>
          <cell r="D34">
            <v>2672490</v>
          </cell>
          <cell r="G34">
            <v>15405243.68</v>
          </cell>
          <cell r="H34">
            <v>1010227.2899999991</v>
          </cell>
          <cell r="I34">
            <v>37.80097549476328</v>
          </cell>
          <cell r="J34">
            <v>-1662262.710000001</v>
          </cell>
          <cell r="K34">
            <v>116.1824263755955</v>
          </cell>
          <cell r="L34">
            <v>2145713.6799999997</v>
          </cell>
        </row>
        <row r="35">
          <cell r="B35">
            <v>101298225</v>
          </cell>
          <cell r="C35">
            <v>32247718</v>
          </cell>
          <cell r="D35">
            <v>6643808</v>
          </cell>
          <cell r="G35">
            <v>35722579.41</v>
          </cell>
          <cell r="H35">
            <v>2377914.509999998</v>
          </cell>
          <cell r="I35">
            <v>35.79143933719936</v>
          </cell>
          <cell r="J35">
            <v>-4265893.490000002</v>
          </cell>
          <cell r="K35">
            <v>110.77552653493186</v>
          </cell>
          <cell r="L35">
            <v>3474861.4099999964</v>
          </cell>
        </row>
        <row r="36">
          <cell r="B36">
            <v>11855400</v>
          </cell>
          <cell r="C36">
            <v>4724474</v>
          </cell>
          <cell r="D36">
            <v>1133891</v>
          </cell>
          <cell r="G36">
            <v>3856679.29</v>
          </cell>
          <cell r="H36">
            <v>160547</v>
          </cell>
          <cell r="I36">
            <v>14.158944731019119</v>
          </cell>
          <cell r="J36">
            <v>-973344</v>
          </cell>
          <cell r="K36">
            <v>81.6319296074018</v>
          </cell>
          <cell r="L36">
            <v>-867794.71</v>
          </cell>
        </row>
        <row r="37">
          <cell r="B37">
            <v>31392357</v>
          </cell>
          <cell r="C37">
            <v>12657822</v>
          </cell>
          <cell r="D37">
            <v>2796828</v>
          </cell>
          <cell r="G37">
            <v>11119225.82</v>
          </cell>
          <cell r="H37">
            <v>904752.9500000011</v>
          </cell>
          <cell r="I37">
            <v>32.34925243883432</v>
          </cell>
          <cell r="J37">
            <v>-1892075.0499999989</v>
          </cell>
          <cell r="K37">
            <v>87.84470045478598</v>
          </cell>
          <cell r="L37">
            <v>-1538596.1799999997</v>
          </cell>
        </row>
        <row r="38">
          <cell r="B38">
            <v>16012034</v>
          </cell>
          <cell r="C38">
            <v>5139152</v>
          </cell>
          <cell r="D38">
            <v>925354</v>
          </cell>
          <cell r="G38">
            <v>5382154.78</v>
          </cell>
          <cell r="H38">
            <v>491199.9500000002</v>
          </cell>
          <cell r="I38">
            <v>53.08238252603871</v>
          </cell>
          <cell r="J38">
            <v>-434154.0499999998</v>
          </cell>
          <cell r="K38">
            <v>104.72846064876073</v>
          </cell>
          <cell r="L38">
            <v>243002.78000000026</v>
          </cell>
        </row>
        <row r="39">
          <cell r="B39">
            <v>13597300</v>
          </cell>
          <cell r="C39">
            <v>6271155</v>
          </cell>
          <cell r="D39">
            <v>2513140</v>
          </cell>
          <cell r="G39">
            <v>4132247.58</v>
          </cell>
          <cell r="H39">
            <v>303478.18000000017</v>
          </cell>
          <cell r="I39">
            <v>12.07565754394901</v>
          </cell>
          <cell r="J39">
            <v>-2209661.82</v>
          </cell>
          <cell r="K39">
            <v>65.8929269010254</v>
          </cell>
          <cell r="L39">
            <v>-2138907.42</v>
          </cell>
        </row>
        <row r="40">
          <cell r="B40">
            <v>11630370</v>
          </cell>
          <cell r="C40">
            <v>2615494</v>
          </cell>
          <cell r="D40">
            <v>480299</v>
          </cell>
          <cell r="G40">
            <v>5077460.81</v>
          </cell>
          <cell r="H40">
            <v>324420.39999999944</v>
          </cell>
          <cell r="I40">
            <v>67.54550811057267</v>
          </cell>
          <cell r="J40">
            <v>-155878.60000000056</v>
          </cell>
          <cell r="K40">
            <v>194.13008823572142</v>
          </cell>
          <cell r="L40">
            <v>2461966.8099999996</v>
          </cell>
        </row>
        <row r="41">
          <cell r="B41">
            <v>17099655</v>
          </cell>
          <cell r="C41">
            <v>3459500</v>
          </cell>
          <cell r="D41">
            <v>706500</v>
          </cell>
          <cell r="G41">
            <v>4724278.48</v>
          </cell>
          <cell r="H41">
            <v>337808.3100000005</v>
          </cell>
          <cell r="I41">
            <v>47.81433970276016</v>
          </cell>
          <cell r="J41">
            <v>-368691.6899999995</v>
          </cell>
          <cell r="K41">
            <v>136.55957450498627</v>
          </cell>
          <cell r="L41">
            <v>1264778.4800000004</v>
          </cell>
        </row>
        <row r="42">
          <cell r="B42">
            <v>22623296</v>
          </cell>
          <cell r="C42">
            <v>9036304</v>
          </cell>
          <cell r="D42">
            <v>1770927</v>
          </cell>
          <cell r="G42">
            <v>9253012.46</v>
          </cell>
          <cell r="H42">
            <v>894149.7200000007</v>
          </cell>
          <cell r="I42">
            <v>50.49049000890498</v>
          </cell>
          <cell r="J42">
            <v>-876777.2799999993</v>
          </cell>
          <cell r="K42">
            <v>102.39819798005911</v>
          </cell>
          <cell r="L42">
            <v>216708.4600000009</v>
          </cell>
        </row>
        <row r="43">
          <cell r="B43">
            <v>35096306</v>
          </cell>
          <cell r="C43">
            <v>13096377</v>
          </cell>
          <cell r="D43">
            <v>2813510</v>
          </cell>
          <cell r="G43">
            <v>14189839.83</v>
          </cell>
          <cell r="H43">
            <v>1255176.3599999994</v>
          </cell>
          <cell r="I43">
            <v>44.61247196562299</v>
          </cell>
          <cell r="J43">
            <v>-1558333.6400000006</v>
          </cell>
          <cell r="K43">
            <v>108.34935364185073</v>
          </cell>
          <cell r="L43">
            <v>1093462.83</v>
          </cell>
        </row>
        <row r="44">
          <cell r="B44">
            <v>19177760</v>
          </cell>
          <cell r="C44">
            <v>6956820</v>
          </cell>
          <cell r="D44">
            <v>1302440</v>
          </cell>
          <cell r="G44">
            <v>6481546.17</v>
          </cell>
          <cell r="H44">
            <v>362183.25</v>
          </cell>
          <cell r="I44">
            <v>27.808056417186204</v>
          </cell>
          <cell r="J44">
            <v>-940256.75</v>
          </cell>
          <cell r="K44">
            <v>93.1682316058199</v>
          </cell>
          <cell r="L44">
            <v>-475273.8300000001</v>
          </cell>
        </row>
        <row r="45">
          <cell r="B45">
            <v>14770044</v>
          </cell>
          <cell r="C45">
            <v>6504497</v>
          </cell>
          <cell r="D45">
            <v>1317809</v>
          </cell>
          <cell r="G45">
            <v>5730746.47</v>
          </cell>
          <cell r="H45">
            <v>395151.7999999998</v>
          </cell>
          <cell r="I45">
            <v>29.985513833947092</v>
          </cell>
          <cell r="J45">
            <v>-922657.2000000002</v>
          </cell>
          <cell r="K45">
            <v>88.10437563427271</v>
          </cell>
          <cell r="L45">
            <v>-773750.5300000003</v>
          </cell>
        </row>
        <row r="46">
          <cell r="B46">
            <v>5442005</v>
          </cell>
          <cell r="C46">
            <v>2188694</v>
          </cell>
          <cell r="D46">
            <v>482314</v>
          </cell>
          <cell r="G46">
            <v>2678704.76</v>
          </cell>
          <cell r="H46">
            <v>192324.6799999997</v>
          </cell>
          <cell r="I46">
            <v>39.875408965943286</v>
          </cell>
          <cell r="J46">
            <v>-289989.3200000003</v>
          </cell>
          <cell r="K46">
            <v>122.3882717273406</v>
          </cell>
          <cell r="L46">
            <v>490010.7599999998</v>
          </cell>
        </row>
        <row r="47">
          <cell r="B47">
            <v>6022670</v>
          </cell>
          <cell r="C47">
            <v>1747440</v>
          </cell>
          <cell r="D47">
            <v>418169</v>
          </cell>
          <cell r="G47">
            <v>2412436.69</v>
          </cell>
          <cell r="H47">
            <v>145790.64000000013</v>
          </cell>
          <cell r="I47">
            <v>34.864047789290964</v>
          </cell>
          <cell r="J47">
            <v>-272378.35999999987</v>
          </cell>
          <cell r="K47">
            <v>138.05548058874697</v>
          </cell>
          <cell r="L47">
            <v>664996.69</v>
          </cell>
        </row>
        <row r="48">
          <cell r="B48">
            <v>7730000</v>
          </cell>
          <cell r="C48">
            <v>2647840</v>
          </cell>
          <cell r="D48">
            <v>498722</v>
          </cell>
          <cell r="G48">
            <v>2339658.9</v>
          </cell>
          <cell r="H48">
            <v>77017.3999999999</v>
          </cell>
          <cell r="I48">
            <v>15.44295218578685</v>
          </cell>
          <cell r="J48">
            <v>-421704.6000000001</v>
          </cell>
          <cell r="K48">
            <v>88.3610376759925</v>
          </cell>
          <cell r="L48">
            <v>-308181.1000000001</v>
          </cell>
        </row>
        <row r="49">
          <cell r="B49">
            <v>16204500</v>
          </cell>
          <cell r="C49">
            <v>5487211</v>
          </cell>
          <cell r="D49">
            <v>968715</v>
          </cell>
          <cell r="G49">
            <v>6246078.51</v>
          </cell>
          <cell r="H49">
            <v>568524.6799999997</v>
          </cell>
          <cell r="I49">
            <v>58.6885389407617</v>
          </cell>
          <cell r="J49">
            <v>-400190.3200000003</v>
          </cell>
          <cell r="K49">
            <v>113.8297490291516</v>
          </cell>
          <cell r="L49">
            <v>758867.5099999998</v>
          </cell>
        </row>
        <row r="50">
          <cell r="B50">
            <v>7250200</v>
          </cell>
          <cell r="C50">
            <v>2749162</v>
          </cell>
          <cell r="D50">
            <v>948906</v>
          </cell>
          <cell r="G50">
            <v>2658068.98</v>
          </cell>
          <cell r="H50">
            <v>187318.6200000001</v>
          </cell>
          <cell r="I50">
            <v>19.740482197393643</v>
          </cell>
          <cell r="J50">
            <v>-761587.3799999999</v>
          </cell>
          <cell r="K50">
            <v>96.68651683676698</v>
          </cell>
          <cell r="L50">
            <v>-91093.02000000002</v>
          </cell>
        </row>
        <row r="51">
          <cell r="B51">
            <v>5192100</v>
          </cell>
          <cell r="C51">
            <v>2126259</v>
          </cell>
          <cell r="D51">
            <v>319660</v>
          </cell>
          <cell r="G51">
            <v>2225242.11</v>
          </cell>
          <cell r="H51">
            <v>91070.6799999997</v>
          </cell>
          <cell r="I51">
            <v>28.489857974097387</v>
          </cell>
          <cell r="J51">
            <v>-228589.3200000003</v>
          </cell>
          <cell r="K51">
            <v>104.65527059497455</v>
          </cell>
          <cell r="L51">
            <v>98983.10999999987</v>
          </cell>
        </row>
        <row r="52">
          <cell r="B52">
            <v>8309691272</v>
          </cell>
          <cell r="C52">
            <v>3219656550</v>
          </cell>
          <cell r="D52">
            <v>700062001</v>
          </cell>
          <cell r="G52">
            <v>3069352232.2300005</v>
          </cell>
          <cell r="H52">
            <v>287457378.9299997</v>
          </cell>
          <cell r="I52">
            <v>41.06170289479827</v>
          </cell>
          <cell r="J52">
            <v>-399898352.6900003</v>
          </cell>
          <cell r="K52">
            <v>95.33166611295856</v>
          </cell>
          <cell r="L52">
            <v>-150304317.7699995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47" sqref="G4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15.05.2017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15.05.2017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600284520</v>
      </c>
      <c r="D10" s="33">
        <f>'[1]вспомогат'!D10</f>
        <v>148413940</v>
      </c>
      <c r="E10" s="33">
        <f>'[1]вспомогат'!G10</f>
        <v>515731310.86</v>
      </c>
      <c r="F10" s="33">
        <f>'[1]вспомогат'!H10</f>
        <v>51530009.139999986</v>
      </c>
      <c r="G10" s="34">
        <f>'[1]вспомогат'!I10</f>
        <v>34.72046435799763</v>
      </c>
      <c r="H10" s="35">
        <f>'[1]вспомогат'!J10</f>
        <v>-96883930.86000001</v>
      </c>
      <c r="I10" s="36">
        <f>'[1]вспомогат'!K10</f>
        <v>85.91447783127907</v>
      </c>
      <c r="J10" s="37">
        <f>'[1]вспомогат'!L10</f>
        <v>-84553209.13999999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1615475000</v>
      </c>
      <c r="D12" s="38">
        <f>'[1]вспомогат'!D11</f>
        <v>339380000</v>
      </c>
      <c r="E12" s="33">
        <f>'[1]вспомогат'!G11</f>
        <v>1493645709.58</v>
      </c>
      <c r="F12" s="38">
        <f>'[1]вспомогат'!H11</f>
        <v>143122353.67999983</v>
      </c>
      <c r="G12" s="39">
        <f>'[1]вспомогат'!I11</f>
        <v>42.17171126171249</v>
      </c>
      <c r="H12" s="35">
        <f>'[1]вспомогат'!J11</f>
        <v>-196257646.32000017</v>
      </c>
      <c r="I12" s="36">
        <f>'[1]вспомогат'!K11</f>
        <v>92.45860874232037</v>
      </c>
      <c r="J12" s="37">
        <f>'[1]вспомогат'!L11</f>
        <v>-121829290.42000008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107031872</v>
      </c>
      <c r="D13" s="38">
        <f>'[1]вспомогат'!D12</f>
        <v>25539793</v>
      </c>
      <c r="E13" s="33">
        <f>'[1]вспомогат'!G12</f>
        <v>124087623.95</v>
      </c>
      <c r="F13" s="38">
        <f>'[1]вспомогат'!H12</f>
        <v>11347557.030000001</v>
      </c>
      <c r="G13" s="39">
        <f>'[1]вспомогат'!I12</f>
        <v>44.430888809474695</v>
      </c>
      <c r="H13" s="35">
        <f>'[1]вспомогат'!J12</f>
        <v>-14192235.969999999</v>
      </c>
      <c r="I13" s="36">
        <f>'[1]вспомогат'!K12</f>
        <v>115.93520848630958</v>
      </c>
      <c r="J13" s="37">
        <f>'[1]вспомогат'!L12</f>
        <v>17055751.950000003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183610700</v>
      </c>
      <c r="D14" s="38">
        <f>'[1]вспомогат'!D13</f>
        <v>35661850</v>
      </c>
      <c r="E14" s="33">
        <f>'[1]вспомогат'!G13</f>
        <v>168902616.31</v>
      </c>
      <c r="F14" s="38">
        <f>'[1]вспомогат'!H13</f>
        <v>17164679.849999994</v>
      </c>
      <c r="G14" s="39">
        <f>'[1]вспомогат'!I13</f>
        <v>48.131770645661945</v>
      </c>
      <c r="H14" s="35">
        <f>'[1]вспомогат'!J13</f>
        <v>-18497170.150000006</v>
      </c>
      <c r="I14" s="36">
        <f>'[1]вспомогат'!K13</f>
        <v>91.98952801225637</v>
      </c>
      <c r="J14" s="37">
        <f>'[1]вспомогат'!L13</f>
        <v>-14708083.689999998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174793000</v>
      </c>
      <c r="D15" s="38">
        <f>'[1]вспомогат'!D14</f>
        <v>36939000</v>
      </c>
      <c r="E15" s="33">
        <f>'[1]вспомогат'!G14</f>
        <v>159813309.59</v>
      </c>
      <c r="F15" s="38">
        <f>'[1]вспомогат'!H14</f>
        <v>15735916.370000005</v>
      </c>
      <c r="G15" s="39">
        <f>'[1]вспомогат'!I14</f>
        <v>42.59973569939631</v>
      </c>
      <c r="H15" s="35">
        <f>'[1]вспомогат'!J14</f>
        <v>-21203083.629999995</v>
      </c>
      <c r="I15" s="36">
        <f>'[1]вспомогат'!K14</f>
        <v>91.43003987001768</v>
      </c>
      <c r="J15" s="37">
        <f>'[1]вспомогат'!L14</f>
        <v>-14979690.409999996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26854600</v>
      </c>
      <c r="D16" s="38">
        <f>'[1]вспомогат'!D15</f>
        <v>5066800</v>
      </c>
      <c r="E16" s="33">
        <f>'[1]вспомогат'!G15</f>
        <v>24614610.09</v>
      </c>
      <c r="F16" s="38">
        <f>'[1]вспомогат'!H15</f>
        <v>2174658.3200000003</v>
      </c>
      <c r="G16" s="39">
        <f>'[1]вспомогат'!I15</f>
        <v>42.91975842740981</v>
      </c>
      <c r="H16" s="35">
        <f>'[1]вспомогат'!J15</f>
        <v>-2892141.6799999997</v>
      </c>
      <c r="I16" s="36">
        <f>'[1]вспомогат'!K15</f>
        <v>91.65882228742935</v>
      </c>
      <c r="J16" s="37">
        <f>'[1]вспомогат'!L15</f>
        <v>-2239989.91</v>
      </c>
    </row>
    <row r="17" spans="1:10" ht="18" customHeight="1">
      <c r="A17" s="40" t="s">
        <v>19</v>
      </c>
      <c r="B17" s="41">
        <f>SUM(B12:B16)</f>
        <v>5259465993</v>
      </c>
      <c r="C17" s="41">
        <f>SUM(C12:C16)</f>
        <v>2107765172</v>
      </c>
      <c r="D17" s="41">
        <f>SUM(D12:D16)</f>
        <v>442587443</v>
      </c>
      <c r="E17" s="41">
        <f>SUM(E12:E16)</f>
        <v>1971063869.5199997</v>
      </c>
      <c r="F17" s="41">
        <f>SUM(F12:F16)</f>
        <v>189545165.24999982</v>
      </c>
      <c r="G17" s="42">
        <f>F17/D17*100</f>
        <v>42.82660257263553</v>
      </c>
      <c r="H17" s="41">
        <f>SUM(H12:H16)</f>
        <v>-253042277.75000018</v>
      </c>
      <c r="I17" s="43">
        <f>E17/C17*100</f>
        <v>93.51439599173716</v>
      </c>
      <c r="J17" s="41">
        <f>SUM(J12:J16)</f>
        <v>-136701302.48000005</v>
      </c>
    </row>
    <row r="18" spans="1:10" ht="20.25" customHeight="1">
      <c r="A18" s="32" t="s">
        <v>20</v>
      </c>
      <c r="B18" s="44">
        <f>'[1]вспомогат'!B16</f>
        <v>34578810</v>
      </c>
      <c r="C18" s="44">
        <f>'[1]вспомогат'!C16</f>
        <v>10826613</v>
      </c>
      <c r="D18" s="45">
        <f>'[1]вспомогат'!D16</f>
        <v>2159498</v>
      </c>
      <c r="E18" s="44">
        <f>'[1]вспомогат'!G16</f>
        <v>11460889.27</v>
      </c>
      <c r="F18" s="45">
        <f>'[1]вспомогат'!H16</f>
        <v>643115.4499999993</v>
      </c>
      <c r="G18" s="46">
        <f>'[1]вспомогат'!I16</f>
        <v>29.780784700888784</v>
      </c>
      <c r="H18" s="47">
        <f>'[1]вспомогат'!J16</f>
        <v>-1516382.5500000007</v>
      </c>
      <c r="I18" s="48">
        <f>'[1]вспомогат'!K16</f>
        <v>105.85849212491479</v>
      </c>
      <c r="J18" s="49">
        <f>'[1]вспомогат'!L16</f>
        <v>634276.2699999996</v>
      </c>
    </row>
    <row r="19" spans="1:10" ht="12.75">
      <c r="A19" s="32" t="s">
        <v>21</v>
      </c>
      <c r="B19" s="33">
        <f>'[1]вспомогат'!B17</f>
        <v>175985506</v>
      </c>
      <c r="C19" s="33">
        <f>'[1]вспомогат'!C17</f>
        <v>58127825</v>
      </c>
      <c r="D19" s="38">
        <f>'[1]вспомогат'!D17</f>
        <v>14331142</v>
      </c>
      <c r="E19" s="33">
        <f>'[1]вспомогат'!G17</f>
        <v>79828408</v>
      </c>
      <c r="F19" s="38">
        <f>'[1]вспомогат'!H17</f>
        <v>7587073.269999996</v>
      </c>
      <c r="G19" s="39">
        <f>'[1]вспомогат'!I17</f>
        <v>52.941163167596805</v>
      </c>
      <c r="H19" s="35">
        <f>'[1]вспомогат'!J17</f>
        <v>-6744068.730000004</v>
      </c>
      <c r="I19" s="36">
        <f>'[1]вспомогат'!K17</f>
        <v>137.33252190323654</v>
      </c>
      <c r="J19" s="37">
        <f>'[1]вспомогат'!L17</f>
        <v>21700583</v>
      </c>
    </row>
    <row r="20" spans="1:10" ht="12.75">
      <c r="A20" s="32" t="s">
        <v>22</v>
      </c>
      <c r="B20" s="33">
        <f>'[1]вспомогат'!B18</f>
        <v>22119412</v>
      </c>
      <c r="C20" s="33">
        <f>'[1]вспомогат'!C18</f>
        <v>6400439</v>
      </c>
      <c r="D20" s="38">
        <f>'[1]вспомогат'!D18</f>
        <v>1292204</v>
      </c>
      <c r="E20" s="33">
        <f>'[1]вспомогат'!G18</f>
        <v>8495783.45</v>
      </c>
      <c r="F20" s="38">
        <f>'[1]вспомогат'!H18</f>
        <v>539540.6199999992</v>
      </c>
      <c r="G20" s="39">
        <f>'[1]вспомогат'!I18</f>
        <v>41.75351724650281</v>
      </c>
      <c r="H20" s="35">
        <f>'[1]вспомогат'!J18</f>
        <v>-752663.3800000008</v>
      </c>
      <c r="I20" s="36">
        <f>'[1]вспомогат'!K18</f>
        <v>132.7375114425745</v>
      </c>
      <c r="J20" s="37">
        <f>'[1]вспомогат'!L18</f>
        <v>2095344.4499999993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4460239</v>
      </c>
      <c r="D21" s="38">
        <f>'[1]вспомогат'!D19</f>
        <v>676577</v>
      </c>
      <c r="E21" s="33">
        <f>'[1]вспомогат'!G19</f>
        <v>6137644.45</v>
      </c>
      <c r="F21" s="38">
        <f>'[1]вспомогат'!H19</f>
        <v>438996.83999999985</v>
      </c>
      <c r="G21" s="39">
        <f>'[1]вспомогат'!I19</f>
        <v>64.88497835427451</v>
      </c>
      <c r="H21" s="35">
        <f>'[1]вспомогат'!J19</f>
        <v>-237580.16000000015</v>
      </c>
      <c r="I21" s="36">
        <f>'[1]вспомогат'!K19</f>
        <v>137.60797235305105</v>
      </c>
      <c r="J21" s="37">
        <f>'[1]вспомогат'!L19</f>
        <v>1677405.4500000002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34904514</v>
      </c>
      <c r="D22" s="38">
        <f>'[1]вспомогат'!D20</f>
        <v>7531230</v>
      </c>
      <c r="E22" s="33">
        <f>'[1]вспомогат'!G20</f>
        <v>40610587.01</v>
      </c>
      <c r="F22" s="38">
        <f>'[1]вспомогат'!H20</f>
        <v>3308561.1000000015</v>
      </c>
      <c r="G22" s="39">
        <f>'[1]вспомогат'!I20</f>
        <v>43.931218406555125</v>
      </c>
      <c r="H22" s="35">
        <f>'[1]вспомогат'!J20</f>
        <v>-4222668.8999999985</v>
      </c>
      <c r="I22" s="36">
        <f>'[1]вспомогат'!K20</f>
        <v>116.3476649753668</v>
      </c>
      <c r="J22" s="37">
        <f>'[1]вспомогат'!L20</f>
        <v>5706073.009999998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27018250</v>
      </c>
      <c r="D23" s="38">
        <f>'[1]вспомогат'!D21</f>
        <v>5568720</v>
      </c>
      <c r="E23" s="33">
        <f>'[1]вспомогат'!G21</f>
        <v>31184258.7</v>
      </c>
      <c r="F23" s="38">
        <f>'[1]вспомогат'!H21</f>
        <v>2731459.7399999984</v>
      </c>
      <c r="G23" s="39">
        <f>'[1]вспомогат'!I21</f>
        <v>49.05004633021589</v>
      </c>
      <c r="H23" s="35">
        <f>'[1]вспомогат'!J21</f>
        <v>-2837260.2600000016</v>
      </c>
      <c r="I23" s="36">
        <f>'[1]вспомогат'!K21</f>
        <v>115.41923958805623</v>
      </c>
      <c r="J23" s="37">
        <f>'[1]вспомогат'!L21</f>
        <v>4166008.6999999993</v>
      </c>
    </row>
    <row r="24" spans="1:10" ht="12.75">
      <c r="A24" s="32" t="s">
        <v>26</v>
      </c>
      <c r="B24" s="33">
        <f>'[1]вспомогат'!B22</f>
        <v>71158505</v>
      </c>
      <c r="C24" s="33">
        <f>'[1]вспомогат'!C22</f>
        <v>25862966</v>
      </c>
      <c r="D24" s="38">
        <f>'[1]вспомогат'!D22</f>
        <v>6751737</v>
      </c>
      <c r="E24" s="33">
        <f>'[1]вспомогат'!G22</f>
        <v>31126862.24</v>
      </c>
      <c r="F24" s="38">
        <f>'[1]вспомогат'!H22</f>
        <v>2438401.389999997</v>
      </c>
      <c r="G24" s="39">
        <f>'[1]вспомогат'!I22</f>
        <v>36.11517139959683</v>
      </c>
      <c r="H24" s="35">
        <f>'[1]вспомогат'!J22</f>
        <v>-4313335.610000003</v>
      </c>
      <c r="I24" s="36">
        <f>'[1]вспомогат'!K22</f>
        <v>120.35302617650272</v>
      </c>
      <c r="J24" s="37">
        <f>'[1]вспомогат'!L22</f>
        <v>5263896.239999998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18807500</v>
      </c>
      <c r="D25" s="38">
        <f>'[1]вспомогат'!D23</f>
        <v>4165243</v>
      </c>
      <c r="E25" s="33">
        <f>'[1]вспомогат'!G23</f>
        <v>22180467.75</v>
      </c>
      <c r="F25" s="38">
        <f>'[1]вспомогат'!H23</f>
        <v>1728112.8999999985</v>
      </c>
      <c r="G25" s="39">
        <f>'[1]вспомогат'!I23</f>
        <v>41.48888552240526</v>
      </c>
      <c r="H25" s="35">
        <f>'[1]вспомогат'!J23</f>
        <v>-2437130.1000000015</v>
      </c>
      <c r="I25" s="36">
        <f>'[1]вспомогат'!K23</f>
        <v>117.9341632327529</v>
      </c>
      <c r="J25" s="37">
        <f>'[1]вспомогат'!L23</f>
        <v>3372967.75</v>
      </c>
    </row>
    <row r="26" spans="1:10" ht="12.75">
      <c r="A26" s="32" t="s">
        <v>28</v>
      </c>
      <c r="B26" s="33">
        <f>'[1]вспомогат'!B24</f>
        <v>35055064</v>
      </c>
      <c r="C26" s="33">
        <f>'[1]вспомогат'!C24</f>
        <v>10097823</v>
      </c>
      <c r="D26" s="38">
        <f>'[1]вспомогат'!D24</f>
        <v>1838766</v>
      </c>
      <c r="E26" s="33">
        <f>'[1]вспомогат'!G24</f>
        <v>12197702.16</v>
      </c>
      <c r="F26" s="38">
        <f>'[1]вспомогат'!H24</f>
        <v>916150.2200000007</v>
      </c>
      <c r="G26" s="39">
        <f>'[1]вспомогат'!I24</f>
        <v>49.82418752576459</v>
      </c>
      <c r="H26" s="35">
        <f>'[1]вспомогат'!J24</f>
        <v>-922615.7799999993</v>
      </c>
      <c r="I26" s="36">
        <f>'[1]вспомогат'!K24</f>
        <v>120.79536509998243</v>
      </c>
      <c r="J26" s="37">
        <f>'[1]вспомогат'!L24</f>
        <v>2099879.16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33351295</v>
      </c>
      <c r="D27" s="38">
        <f>'[1]вспомогат'!D25</f>
        <v>7868875</v>
      </c>
      <c r="E27" s="33">
        <f>'[1]вспомогат'!G25</f>
        <v>36182820.99</v>
      </c>
      <c r="F27" s="38">
        <f>'[1]вспомогат'!H25</f>
        <v>3233407.3800000027</v>
      </c>
      <c r="G27" s="39">
        <f>'[1]вспомогат'!I25</f>
        <v>41.09110107861674</v>
      </c>
      <c r="H27" s="35">
        <f>'[1]вспомогат'!J25</f>
        <v>-4635467.619999997</v>
      </c>
      <c r="I27" s="36">
        <f>'[1]вспомогат'!K25</f>
        <v>108.49000313181243</v>
      </c>
      <c r="J27" s="37">
        <f>'[1]вспомогат'!L25</f>
        <v>2831525.990000002</v>
      </c>
    </row>
    <row r="28" spans="1:10" ht="12.75">
      <c r="A28" s="32" t="s">
        <v>30</v>
      </c>
      <c r="B28" s="33">
        <f>'[1]вспомогат'!B26</f>
        <v>62929755</v>
      </c>
      <c r="C28" s="33">
        <f>'[1]вспомогат'!C26</f>
        <v>20420384</v>
      </c>
      <c r="D28" s="38">
        <f>'[1]вспомогат'!D26</f>
        <v>4080548</v>
      </c>
      <c r="E28" s="33">
        <f>'[1]вспомогат'!G26</f>
        <v>19999477.3</v>
      </c>
      <c r="F28" s="38">
        <f>'[1]вспомогат'!H26</f>
        <v>1691162.5</v>
      </c>
      <c r="G28" s="39">
        <f>'[1]вспомогат'!I26</f>
        <v>41.444494710024244</v>
      </c>
      <c r="H28" s="35">
        <f>'[1]вспомогат'!J26</f>
        <v>-2389385.5</v>
      </c>
      <c r="I28" s="36">
        <f>'[1]вспомогат'!K26</f>
        <v>97.9387914546563</v>
      </c>
      <c r="J28" s="37">
        <f>'[1]вспомогат'!L26</f>
        <v>-420906.69999999925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13198467</v>
      </c>
      <c r="D29" s="38">
        <f>'[1]вспомогат'!D27</f>
        <v>2421970</v>
      </c>
      <c r="E29" s="33">
        <f>'[1]вспомогат'!G27</f>
        <v>16579056.48</v>
      </c>
      <c r="F29" s="38">
        <f>'[1]вспомогат'!H27</f>
        <v>1241517.8000000007</v>
      </c>
      <c r="G29" s="39">
        <f>'[1]вспомогат'!I27</f>
        <v>51.260659710896526</v>
      </c>
      <c r="H29" s="35">
        <f>'[1]вспомогат'!J27</f>
        <v>-1180452.1999999993</v>
      </c>
      <c r="I29" s="36">
        <f>'[1]вспомогат'!K27</f>
        <v>125.61350102250512</v>
      </c>
      <c r="J29" s="37">
        <f>'[1]вспомогат'!L27</f>
        <v>3380589.4800000004</v>
      </c>
    </row>
    <row r="30" spans="1:10" ht="12.75">
      <c r="A30" s="32" t="s">
        <v>32</v>
      </c>
      <c r="B30" s="33">
        <f>'[1]вспомогат'!B28</f>
        <v>49891190</v>
      </c>
      <c r="C30" s="33">
        <f>'[1]вспомогат'!C28</f>
        <v>19282686</v>
      </c>
      <c r="D30" s="38">
        <f>'[1]вспомогат'!D28</f>
        <v>4239316</v>
      </c>
      <c r="E30" s="33">
        <f>'[1]вспомогат'!G28</f>
        <v>20127941.66</v>
      </c>
      <c r="F30" s="38">
        <f>'[1]вспомогат'!H28</f>
        <v>1437908.4400000013</v>
      </c>
      <c r="G30" s="39">
        <f>'[1]вспомогат'!I28</f>
        <v>33.918406648619765</v>
      </c>
      <c r="H30" s="35">
        <f>'[1]вспомогат'!J28</f>
        <v>-2801407.5599999987</v>
      </c>
      <c r="I30" s="36">
        <f>'[1]вспомогат'!K28</f>
        <v>104.38349543211977</v>
      </c>
      <c r="J30" s="37">
        <f>'[1]вспомогат'!L28</f>
        <v>845255.6600000001</v>
      </c>
    </row>
    <row r="31" spans="1:10" ht="12.75">
      <c r="A31" s="32" t="s">
        <v>33</v>
      </c>
      <c r="B31" s="33">
        <f>'[1]вспомогат'!B29</f>
        <v>121895964</v>
      </c>
      <c r="C31" s="33">
        <f>'[1]вспомогат'!C29</f>
        <v>49923888</v>
      </c>
      <c r="D31" s="38">
        <f>'[1]вспомогат'!D29</f>
        <v>8557662</v>
      </c>
      <c r="E31" s="33">
        <f>'[1]вспомогат'!G29</f>
        <v>50983279.78</v>
      </c>
      <c r="F31" s="38">
        <f>'[1]вспомогат'!H29</f>
        <v>4117378.0900000036</v>
      </c>
      <c r="G31" s="39">
        <f>'[1]вспомогат'!I29</f>
        <v>48.11335257223297</v>
      </c>
      <c r="H31" s="35">
        <f>'[1]вспомогат'!J29</f>
        <v>-4440283.909999996</v>
      </c>
      <c r="I31" s="36">
        <f>'[1]вспомогат'!K29</f>
        <v>102.12201377424772</v>
      </c>
      <c r="J31" s="37">
        <f>'[1]вспомогат'!L29</f>
        <v>1059391.7800000012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13806574</v>
      </c>
      <c r="D32" s="38">
        <f>'[1]вспомогат'!D30</f>
        <v>2898355</v>
      </c>
      <c r="E32" s="33">
        <f>'[1]вспомогат'!G30</f>
        <v>19795538.32</v>
      </c>
      <c r="F32" s="38">
        <f>'[1]вспомогат'!H30</f>
        <v>1343748.3399999999</v>
      </c>
      <c r="G32" s="39">
        <f>'[1]вспомогат'!I30</f>
        <v>46.36244835432512</v>
      </c>
      <c r="H32" s="35">
        <f>'[1]вспомогат'!J30</f>
        <v>-1554606.6600000001</v>
      </c>
      <c r="I32" s="36">
        <f>'[1]вспомогат'!K30</f>
        <v>143.37762807775485</v>
      </c>
      <c r="J32" s="37">
        <f>'[1]вспомогат'!L30</f>
        <v>5988964.32</v>
      </c>
    </row>
    <row r="33" spans="1:10" ht="12.75">
      <c r="A33" s="32" t="s">
        <v>35</v>
      </c>
      <c r="B33" s="33">
        <f>'[1]вспомогат'!B31</f>
        <v>32295311</v>
      </c>
      <c r="C33" s="33">
        <f>'[1]вспомогат'!C31</f>
        <v>10429840</v>
      </c>
      <c r="D33" s="38">
        <f>'[1]вспомогат'!D31</f>
        <v>1641760</v>
      </c>
      <c r="E33" s="33">
        <f>'[1]вспомогат'!G31</f>
        <v>9653240.91</v>
      </c>
      <c r="F33" s="38">
        <f>'[1]вспомогат'!H31</f>
        <v>864696.3399999999</v>
      </c>
      <c r="G33" s="39">
        <f>'[1]вспомогат'!I31</f>
        <v>52.668863902153774</v>
      </c>
      <c r="H33" s="35">
        <f>'[1]вспомогат'!J31</f>
        <v>-777063.6600000001</v>
      </c>
      <c r="I33" s="36">
        <f>'[1]вспомогат'!K31</f>
        <v>92.55406516303223</v>
      </c>
      <c r="J33" s="37">
        <f>'[1]вспомогат'!L31</f>
        <v>-776599.0899999999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8252683</v>
      </c>
      <c r="D34" s="38">
        <f>'[1]вспомогат'!D32</f>
        <v>1709155</v>
      </c>
      <c r="E34" s="33">
        <f>'[1]вспомогат'!G32</f>
        <v>10292264.12</v>
      </c>
      <c r="F34" s="38">
        <f>'[1]вспомогат'!H32</f>
        <v>743053.6999999993</v>
      </c>
      <c r="G34" s="39">
        <f>'[1]вспомогат'!I32</f>
        <v>43.47491596724693</v>
      </c>
      <c r="H34" s="35">
        <f>'[1]вспомогат'!J32</f>
        <v>-966101.3000000007</v>
      </c>
      <c r="I34" s="36">
        <f>'[1]вспомогат'!K32</f>
        <v>124.71415805017591</v>
      </c>
      <c r="J34" s="37">
        <f>'[1]вспомогат'!L32</f>
        <v>2039581.1199999992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13519423</v>
      </c>
      <c r="D35" s="38">
        <f>'[1]вспомогат'!D33</f>
        <v>2614378</v>
      </c>
      <c r="E35" s="33">
        <f>'[1]вспомогат'!G33</f>
        <v>16085624.53</v>
      </c>
      <c r="F35" s="38">
        <f>'[1]вспомогат'!H33</f>
        <v>1298864</v>
      </c>
      <c r="G35" s="39">
        <f>'[1]вспомогат'!I33</f>
        <v>49.68156861785097</v>
      </c>
      <c r="H35" s="35">
        <f>'[1]вспомогат'!J33</f>
        <v>-1315514</v>
      </c>
      <c r="I35" s="36">
        <f>'[1]вспомогат'!K33</f>
        <v>118.98159063445237</v>
      </c>
      <c r="J35" s="37">
        <f>'[1]вспомогат'!L33</f>
        <v>2566201.5299999993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13259530</v>
      </c>
      <c r="D36" s="38">
        <f>'[1]вспомогат'!D34</f>
        <v>2672490</v>
      </c>
      <c r="E36" s="33">
        <f>'[1]вспомогат'!G34</f>
        <v>15405243.68</v>
      </c>
      <c r="F36" s="38">
        <f>'[1]вспомогат'!H34</f>
        <v>1010227.2899999991</v>
      </c>
      <c r="G36" s="39">
        <f>'[1]вспомогат'!I34</f>
        <v>37.80097549476328</v>
      </c>
      <c r="H36" s="35">
        <f>'[1]вспомогат'!J34</f>
        <v>-1662262.710000001</v>
      </c>
      <c r="I36" s="36">
        <f>'[1]вспомогат'!K34</f>
        <v>116.1824263755955</v>
      </c>
      <c r="J36" s="37">
        <f>'[1]вспомогат'!L34</f>
        <v>2145713.6799999997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32247718</v>
      </c>
      <c r="D37" s="38">
        <f>'[1]вспомогат'!D35</f>
        <v>6643808</v>
      </c>
      <c r="E37" s="33">
        <f>'[1]вспомогат'!G35</f>
        <v>35722579.41</v>
      </c>
      <c r="F37" s="38">
        <f>'[1]вспомогат'!H35</f>
        <v>2377914.509999998</v>
      </c>
      <c r="G37" s="39">
        <f>'[1]вспомогат'!I35</f>
        <v>35.79143933719936</v>
      </c>
      <c r="H37" s="35">
        <f>'[1]вспомогат'!J35</f>
        <v>-4265893.490000002</v>
      </c>
      <c r="I37" s="36">
        <f>'[1]вспомогат'!K35</f>
        <v>110.77552653493186</v>
      </c>
      <c r="J37" s="37">
        <f>'[1]вспомогат'!L35</f>
        <v>3474861.4099999964</v>
      </c>
    </row>
    <row r="38" spans="1:10" ht="18.75" customHeight="1">
      <c r="A38" s="50" t="s">
        <v>40</v>
      </c>
      <c r="B38" s="41">
        <f>SUM(B18:B37)</f>
        <v>1301724182</v>
      </c>
      <c r="C38" s="41">
        <f>SUM(C18:C37)</f>
        <v>424198657</v>
      </c>
      <c r="D38" s="41">
        <f>SUM(D18:D37)</f>
        <v>89663434</v>
      </c>
      <c r="E38" s="41">
        <f>SUM(E18:E37)</f>
        <v>494049670.21000004</v>
      </c>
      <c r="F38" s="41">
        <f>SUM(F18:F37)</f>
        <v>39691289.91999999</v>
      </c>
      <c r="G38" s="42">
        <f>F38/D38*100</f>
        <v>44.26697500789451</v>
      </c>
      <c r="H38" s="41">
        <f>SUM(H18:H37)</f>
        <v>-49972144.08</v>
      </c>
      <c r="I38" s="43">
        <f>E38/C38*100</f>
        <v>116.46658047057421</v>
      </c>
      <c r="J38" s="41">
        <f>SUM(J18:J37)</f>
        <v>69851013.21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4724474</v>
      </c>
      <c r="D39" s="38">
        <f>'[1]вспомогат'!D36</f>
        <v>1133891</v>
      </c>
      <c r="E39" s="33">
        <f>'[1]вспомогат'!G36</f>
        <v>3856679.29</v>
      </c>
      <c r="F39" s="38">
        <f>'[1]вспомогат'!H36</f>
        <v>160547</v>
      </c>
      <c r="G39" s="39">
        <f>'[1]вспомогат'!I36</f>
        <v>14.158944731019119</v>
      </c>
      <c r="H39" s="35">
        <f>'[1]вспомогат'!J36</f>
        <v>-973344</v>
      </c>
      <c r="I39" s="36">
        <f>'[1]вспомогат'!K36</f>
        <v>81.6319296074018</v>
      </c>
      <c r="J39" s="37">
        <f>'[1]вспомогат'!L36</f>
        <v>-867794.71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12657822</v>
      </c>
      <c r="D40" s="38">
        <f>'[1]вспомогат'!D37</f>
        <v>2796828</v>
      </c>
      <c r="E40" s="33">
        <f>'[1]вспомогат'!G37</f>
        <v>11119225.82</v>
      </c>
      <c r="F40" s="38">
        <f>'[1]вспомогат'!H37</f>
        <v>904752.9500000011</v>
      </c>
      <c r="G40" s="39">
        <f>'[1]вспомогат'!I37</f>
        <v>32.34925243883432</v>
      </c>
      <c r="H40" s="35">
        <f>'[1]вспомогат'!J37</f>
        <v>-1892075.0499999989</v>
      </c>
      <c r="I40" s="36">
        <f>'[1]вспомогат'!K37</f>
        <v>87.84470045478598</v>
      </c>
      <c r="J40" s="37">
        <f>'[1]вспомогат'!L37</f>
        <v>-1538596.1799999997</v>
      </c>
    </row>
    <row r="41" spans="1:10" ht="12.75" customHeight="1">
      <c r="A41" s="51" t="s">
        <v>43</v>
      </c>
      <c r="B41" s="33">
        <f>'[1]вспомогат'!B38</f>
        <v>16012034</v>
      </c>
      <c r="C41" s="33">
        <f>'[1]вспомогат'!C38</f>
        <v>5139152</v>
      </c>
      <c r="D41" s="38">
        <f>'[1]вспомогат'!D38</f>
        <v>925354</v>
      </c>
      <c r="E41" s="33">
        <f>'[1]вспомогат'!G38</f>
        <v>5382154.78</v>
      </c>
      <c r="F41" s="38">
        <f>'[1]вспомогат'!H38</f>
        <v>491199.9500000002</v>
      </c>
      <c r="G41" s="39">
        <f>'[1]вспомогат'!I38</f>
        <v>53.08238252603871</v>
      </c>
      <c r="H41" s="35">
        <f>'[1]вспомогат'!J38</f>
        <v>-434154.0499999998</v>
      </c>
      <c r="I41" s="36">
        <f>'[1]вспомогат'!K38</f>
        <v>104.72846064876073</v>
      </c>
      <c r="J41" s="37">
        <f>'[1]вспомогат'!L38</f>
        <v>243002.78000000026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6271155</v>
      </c>
      <c r="D42" s="38">
        <f>'[1]вспомогат'!D39</f>
        <v>2513140</v>
      </c>
      <c r="E42" s="33">
        <f>'[1]вспомогат'!G39</f>
        <v>4132247.58</v>
      </c>
      <c r="F42" s="38">
        <f>'[1]вспомогат'!H39</f>
        <v>303478.18000000017</v>
      </c>
      <c r="G42" s="39">
        <f>'[1]вспомогат'!I39</f>
        <v>12.07565754394901</v>
      </c>
      <c r="H42" s="35">
        <f>'[1]вспомогат'!J39</f>
        <v>-2209661.82</v>
      </c>
      <c r="I42" s="36">
        <f>'[1]вспомогат'!K39</f>
        <v>65.8929269010254</v>
      </c>
      <c r="J42" s="37">
        <f>'[1]вспомогат'!L39</f>
        <v>-2138907.42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2615494</v>
      </c>
      <c r="D43" s="38">
        <f>'[1]вспомогат'!D40</f>
        <v>480299</v>
      </c>
      <c r="E43" s="33">
        <f>'[1]вспомогат'!G40</f>
        <v>5077460.81</v>
      </c>
      <c r="F43" s="38">
        <f>'[1]вспомогат'!H40</f>
        <v>324420.39999999944</v>
      </c>
      <c r="G43" s="39">
        <f>'[1]вспомогат'!I40</f>
        <v>67.54550811057267</v>
      </c>
      <c r="H43" s="35">
        <f>'[1]вспомогат'!J40</f>
        <v>-155878.60000000056</v>
      </c>
      <c r="I43" s="36">
        <f>'[1]вспомогат'!K40</f>
        <v>194.13008823572142</v>
      </c>
      <c r="J43" s="37">
        <f>'[1]вспомогат'!L40</f>
        <v>2461966.8099999996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3459500</v>
      </c>
      <c r="D44" s="38">
        <f>'[1]вспомогат'!D41</f>
        <v>706500</v>
      </c>
      <c r="E44" s="33">
        <f>'[1]вспомогат'!G41</f>
        <v>4724278.48</v>
      </c>
      <c r="F44" s="38">
        <f>'[1]вспомогат'!H41</f>
        <v>337808.3100000005</v>
      </c>
      <c r="G44" s="39">
        <f>'[1]вспомогат'!I41</f>
        <v>47.81433970276016</v>
      </c>
      <c r="H44" s="35">
        <f>'[1]вспомогат'!J41</f>
        <v>-368691.6899999995</v>
      </c>
      <c r="I44" s="36">
        <f>'[1]вспомогат'!K41</f>
        <v>136.55957450498627</v>
      </c>
      <c r="J44" s="37">
        <f>'[1]вспомогат'!L41</f>
        <v>1264778.4800000004</v>
      </c>
    </row>
    <row r="45" spans="1:10" ht="14.25" customHeight="1">
      <c r="A45" s="52" t="s">
        <v>47</v>
      </c>
      <c r="B45" s="33">
        <f>'[1]вспомогат'!B42</f>
        <v>22623296</v>
      </c>
      <c r="C45" s="33">
        <f>'[1]вспомогат'!C42</f>
        <v>9036304</v>
      </c>
      <c r="D45" s="38">
        <f>'[1]вспомогат'!D42</f>
        <v>1770927</v>
      </c>
      <c r="E45" s="33">
        <f>'[1]вспомогат'!G42</f>
        <v>9253012.46</v>
      </c>
      <c r="F45" s="38">
        <f>'[1]вспомогат'!H42</f>
        <v>894149.7200000007</v>
      </c>
      <c r="G45" s="39">
        <f>'[1]вспомогат'!I42</f>
        <v>50.49049000890498</v>
      </c>
      <c r="H45" s="35">
        <f>'[1]вспомогат'!J42</f>
        <v>-876777.2799999993</v>
      </c>
      <c r="I45" s="36">
        <f>'[1]вспомогат'!K42</f>
        <v>102.39819798005911</v>
      </c>
      <c r="J45" s="37">
        <f>'[1]вспомогат'!L42</f>
        <v>216708.4600000009</v>
      </c>
    </row>
    <row r="46" spans="1:10" ht="14.25" customHeight="1">
      <c r="A46" s="52" t="s">
        <v>48</v>
      </c>
      <c r="B46" s="33">
        <f>'[1]вспомогат'!B43</f>
        <v>35096306</v>
      </c>
      <c r="C46" s="33">
        <f>'[1]вспомогат'!C43</f>
        <v>13096377</v>
      </c>
      <c r="D46" s="38">
        <f>'[1]вспомогат'!D43</f>
        <v>2813510</v>
      </c>
      <c r="E46" s="33">
        <f>'[1]вспомогат'!G43</f>
        <v>14189839.83</v>
      </c>
      <c r="F46" s="38">
        <f>'[1]вспомогат'!H43</f>
        <v>1255176.3599999994</v>
      </c>
      <c r="G46" s="39">
        <f>'[1]вспомогат'!I43</f>
        <v>44.61247196562299</v>
      </c>
      <c r="H46" s="35">
        <f>'[1]вспомогат'!J43</f>
        <v>-1558333.6400000006</v>
      </c>
      <c r="I46" s="36">
        <f>'[1]вспомогат'!K43</f>
        <v>108.34935364185073</v>
      </c>
      <c r="J46" s="37">
        <f>'[1]вспомогат'!L43</f>
        <v>1093462.83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6956820</v>
      </c>
      <c r="D47" s="38">
        <f>'[1]вспомогат'!D44</f>
        <v>1302440</v>
      </c>
      <c r="E47" s="33">
        <f>'[1]вспомогат'!G44</f>
        <v>6481546.17</v>
      </c>
      <c r="F47" s="38">
        <f>'[1]вспомогат'!H44</f>
        <v>362183.25</v>
      </c>
      <c r="G47" s="39">
        <f>'[1]вспомогат'!I44</f>
        <v>27.808056417186204</v>
      </c>
      <c r="H47" s="35">
        <f>'[1]вспомогат'!J44</f>
        <v>-940256.75</v>
      </c>
      <c r="I47" s="36">
        <f>'[1]вспомогат'!K44</f>
        <v>93.1682316058199</v>
      </c>
      <c r="J47" s="37">
        <f>'[1]вспомогат'!L44</f>
        <v>-475273.8300000001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6504497</v>
      </c>
      <c r="D48" s="38">
        <f>'[1]вспомогат'!D45</f>
        <v>1317809</v>
      </c>
      <c r="E48" s="33">
        <f>'[1]вспомогат'!G45</f>
        <v>5730746.47</v>
      </c>
      <c r="F48" s="38">
        <f>'[1]вспомогат'!H45</f>
        <v>395151.7999999998</v>
      </c>
      <c r="G48" s="39">
        <f>'[1]вспомогат'!I45</f>
        <v>29.985513833947092</v>
      </c>
      <c r="H48" s="35">
        <f>'[1]вспомогат'!J45</f>
        <v>-922657.2000000002</v>
      </c>
      <c r="I48" s="36">
        <f>'[1]вспомогат'!K45</f>
        <v>88.10437563427271</v>
      </c>
      <c r="J48" s="37">
        <f>'[1]вспомогат'!L45</f>
        <v>-773750.5300000003</v>
      </c>
    </row>
    <row r="49" spans="1:10" ht="14.25" customHeight="1">
      <c r="A49" s="52" t="s">
        <v>51</v>
      </c>
      <c r="B49" s="33">
        <f>'[1]вспомогат'!B46</f>
        <v>5442005</v>
      </c>
      <c r="C49" s="33">
        <f>'[1]вспомогат'!C46</f>
        <v>2188694</v>
      </c>
      <c r="D49" s="38">
        <f>'[1]вспомогат'!D46</f>
        <v>482314</v>
      </c>
      <c r="E49" s="33">
        <f>'[1]вспомогат'!G46</f>
        <v>2678704.76</v>
      </c>
      <c r="F49" s="38">
        <f>'[1]вспомогат'!H46</f>
        <v>192324.6799999997</v>
      </c>
      <c r="G49" s="39">
        <f>'[1]вспомогат'!I46</f>
        <v>39.875408965943286</v>
      </c>
      <c r="H49" s="35">
        <f>'[1]вспомогат'!J46</f>
        <v>-289989.3200000003</v>
      </c>
      <c r="I49" s="36">
        <f>'[1]вспомогат'!K46</f>
        <v>122.3882717273406</v>
      </c>
      <c r="J49" s="37">
        <f>'[1]вспомогат'!L46</f>
        <v>490010.7599999998</v>
      </c>
    </row>
    <row r="50" spans="1:10" ht="14.25" customHeight="1">
      <c r="A50" s="52" t="s">
        <v>52</v>
      </c>
      <c r="B50" s="33">
        <f>'[1]вспомогат'!B47</f>
        <v>6022670</v>
      </c>
      <c r="C50" s="33">
        <f>'[1]вспомогат'!C47</f>
        <v>1747440</v>
      </c>
      <c r="D50" s="38">
        <f>'[1]вспомогат'!D47</f>
        <v>418169</v>
      </c>
      <c r="E50" s="33">
        <f>'[1]вспомогат'!G47</f>
        <v>2412436.69</v>
      </c>
      <c r="F50" s="38">
        <f>'[1]вспомогат'!H47</f>
        <v>145790.64000000013</v>
      </c>
      <c r="G50" s="39">
        <f>'[1]вспомогат'!I47</f>
        <v>34.864047789290964</v>
      </c>
      <c r="H50" s="35">
        <f>'[1]вспомогат'!J47</f>
        <v>-272378.35999999987</v>
      </c>
      <c r="I50" s="36">
        <f>'[1]вспомогат'!K47</f>
        <v>138.05548058874697</v>
      </c>
      <c r="J50" s="37">
        <f>'[1]вспомогат'!L47</f>
        <v>664996.69</v>
      </c>
    </row>
    <row r="51" spans="1:10" ht="14.25" customHeight="1">
      <c r="A51" s="52" t="s">
        <v>53</v>
      </c>
      <c r="B51" s="33">
        <f>'[1]вспомогат'!B48</f>
        <v>7730000</v>
      </c>
      <c r="C51" s="33">
        <f>'[1]вспомогат'!C48</f>
        <v>2647840</v>
      </c>
      <c r="D51" s="38">
        <f>'[1]вспомогат'!D48</f>
        <v>498722</v>
      </c>
      <c r="E51" s="33">
        <f>'[1]вспомогат'!G48</f>
        <v>2339658.9</v>
      </c>
      <c r="F51" s="38">
        <f>'[1]вспомогат'!H48</f>
        <v>77017.3999999999</v>
      </c>
      <c r="G51" s="39">
        <f>'[1]вспомогат'!I48</f>
        <v>15.44295218578685</v>
      </c>
      <c r="H51" s="35">
        <f>'[1]вспомогат'!J48</f>
        <v>-421704.6000000001</v>
      </c>
      <c r="I51" s="36">
        <f>'[1]вспомогат'!K48</f>
        <v>88.3610376759925</v>
      </c>
      <c r="J51" s="37">
        <f>'[1]вспомогат'!L48</f>
        <v>-308181.1000000001</v>
      </c>
    </row>
    <row r="52" spans="1:10" ht="14.25" customHeight="1">
      <c r="A52" s="52" t="s">
        <v>54</v>
      </c>
      <c r="B52" s="33">
        <f>'[1]вспомогат'!B49</f>
        <v>16204500</v>
      </c>
      <c r="C52" s="33">
        <f>'[1]вспомогат'!C49</f>
        <v>5487211</v>
      </c>
      <c r="D52" s="38">
        <f>'[1]вспомогат'!D49</f>
        <v>968715</v>
      </c>
      <c r="E52" s="33">
        <f>'[1]вспомогат'!G49</f>
        <v>6246078.51</v>
      </c>
      <c r="F52" s="38">
        <f>'[1]вспомогат'!H49</f>
        <v>568524.6799999997</v>
      </c>
      <c r="G52" s="39">
        <f>'[1]вспомогат'!I49</f>
        <v>58.6885389407617</v>
      </c>
      <c r="H52" s="35">
        <f>'[1]вспомогат'!J49</f>
        <v>-400190.3200000003</v>
      </c>
      <c r="I52" s="36">
        <f>'[1]вспомогат'!K49</f>
        <v>113.8297490291516</v>
      </c>
      <c r="J52" s="37">
        <f>'[1]вспомогат'!L49</f>
        <v>758867.5099999998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2749162</v>
      </c>
      <c r="D53" s="38">
        <f>'[1]вспомогат'!D50</f>
        <v>948906</v>
      </c>
      <c r="E53" s="33">
        <f>'[1]вспомогат'!G50</f>
        <v>2658068.98</v>
      </c>
      <c r="F53" s="38">
        <f>'[1]вспомогат'!H50</f>
        <v>187318.6200000001</v>
      </c>
      <c r="G53" s="39">
        <f>'[1]вспомогат'!I50</f>
        <v>19.740482197393643</v>
      </c>
      <c r="H53" s="35">
        <f>'[1]вспомогат'!J50</f>
        <v>-761587.3799999999</v>
      </c>
      <c r="I53" s="36">
        <f>'[1]вспомогат'!K50</f>
        <v>96.68651683676698</v>
      </c>
      <c r="J53" s="37">
        <f>'[1]вспомогат'!L50</f>
        <v>-91093.02000000002</v>
      </c>
    </row>
    <row r="54" spans="1:10" ht="14.25" customHeight="1">
      <c r="A54" s="52" t="s">
        <v>56</v>
      </c>
      <c r="B54" s="33">
        <f>'[1]вспомогат'!B51</f>
        <v>5192100</v>
      </c>
      <c r="C54" s="33">
        <f>'[1]вспомогат'!C51</f>
        <v>2126259</v>
      </c>
      <c r="D54" s="38">
        <f>'[1]вспомогат'!D51</f>
        <v>319660</v>
      </c>
      <c r="E54" s="33">
        <f>'[1]вспомогат'!G51</f>
        <v>2225242.11</v>
      </c>
      <c r="F54" s="38">
        <f>'[1]вспомогат'!H51</f>
        <v>91070.6799999997</v>
      </c>
      <c r="G54" s="39">
        <f>'[1]вспомогат'!I51</f>
        <v>28.489857974097387</v>
      </c>
      <c r="H54" s="35">
        <f>'[1]вспомогат'!J51</f>
        <v>-228589.3200000003</v>
      </c>
      <c r="I54" s="36">
        <f>'[1]вспомогат'!K51</f>
        <v>104.65527059497455</v>
      </c>
      <c r="J54" s="37">
        <f>'[1]вспомогат'!L51</f>
        <v>98983.10999999987</v>
      </c>
    </row>
    <row r="55" spans="1:10" ht="15" customHeight="1">
      <c r="A55" s="50" t="s">
        <v>57</v>
      </c>
      <c r="B55" s="41">
        <f>SUM(B39:B54)</f>
        <v>241095997</v>
      </c>
      <c r="C55" s="41">
        <f>SUM(C39:C54)</f>
        <v>87408201</v>
      </c>
      <c r="D55" s="41">
        <f>SUM(D39:D54)</f>
        <v>19397184</v>
      </c>
      <c r="E55" s="41">
        <f>SUM(E39:E54)</f>
        <v>88507381.64000002</v>
      </c>
      <c r="F55" s="41">
        <f>SUM(F39:F54)</f>
        <v>6690914.62</v>
      </c>
      <c r="G55" s="42">
        <f>F55/D55*100</f>
        <v>34.49425762007516</v>
      </c>
      <c r="H55" s="41">
        <f>SUM(H39:H54)</f>
        <v>-12706269.379999999</v>
      </c>
      <c r="I55" s="43">
        <f>E55/C55*100</f>
        <v>101.25752575550663</v>
      </c>
      <c r="J55" s="41">
        <f>SUM(J39:J54)</f>
        <v>1099180.6400000006</v>
      </c>
    </row>
    <row r="56" spans="1:10" ht="15.75" customHeight="1">
      <c r="A56" s="53" t="s">
        <v>58</v>
      </c>
      <c r="B56" s="54">
        <f>'[1]вспомогат'!B52</f>
        <v>8309691272</v>
      </c>
      <c r="C56" s="54">
        <f>'[1]вспомогат'!C52</f>
        <v>3219656550</v>
      </c>
      <c r="D56" s="54">
        <f>'[1]вспомогат'!D52</f>
        <v>700062001</v>
      </c>
      <c r="E56" s="54">
        <f>'[1]вспомогат'!G52</f>
        <v>3069352232.2300005</v>
      </c>
      <c r="F56" s="54">
        <f>'[1]вспомогат'!H52</f>
        <v>287457378.9299997</v>
      </c>
      <c r="G56" s="55">
        <f>'[1]вспомогат'!I52</f>
        <v>41.06170289479827</v>
      </c>
      <c r="H56" s="54">
        <f>'[1]вспомогат'!J52</f>
        <v>-399898352.6900003</v>
      </c>
      <c r="I56" s="55">
        <f>'[1]вспомогат'!K52</f>
        <v>95.33166611295856</v>
      </c>
      <c r="J56" s="54">
        <f>'[1]вспомогат'!L52</f>
        <v>-150304317.7699995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15.05.2017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2017-05-16T07:47:02Z</dcterms:created>
  <dcterms:modified xsi:type="dcterms:W3CDTF">2017-05-16T07:47:57Z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