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<sst xmlns="http://schemas.openxmlformats.org/spreadsheetml/2006/main" count="64" uniqueCount="59">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</sst>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12.06.2017</v>
          </cell>
        </row>
        <row r="6">
          <cell r="G6" t="str">
            <v>Фактично надійшло на 12.06.2017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793010800</v>
          </cell>
          <cell r="D10">
            <v>160726280</v>
          </cell>
          <cell r="G10">
            <v>710522933.1</v>
          </cell>
          <cell r="H10">
            <v>49113199.97000003</v>
          </cell>
          <cell r="I10">
            <v>30.5570439196378</v>
          </cell>
          <cell r="J10">
            <v>-111613080.02999997</v>
          </cell>
          <cell r="K10">
            <v>89.59814079455161</v>
          </cell>
          <cell r="L10">
            <v>-82487866.89999998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1849229716.37</v>
          </cell>
          <cell r="H11">
            <v>122476571</v>
          </cell>
          <cell r="I11">
            <v>37.56143496795167</v>
          </cell>
          <cell r="J11">
            <v>-203593429</v>
          </cell>
          <cell r="K11">
            <v>92.52185632975515</v>
          </cell>
          <cell r="L11">
            <v>-149465283.6300001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150051615.96</v>
          </cell>
          <cell r="H12">
            <v>7467015.610000014</v>
          </cell>
          <cell r="I12">
            <v>30.652775956714013</v>
          </cell>
          <cell r="J12">
            <v>-16892982.389999986</v>
          </cell>
          <cell r="K12">
            <v>104.4676121585763</v>
          </cell>
          <cell r="L12">
            <v>6417035.960000008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207291742.68</v>
          </cell>
          <cell r="H13">
            <v>17588957.640000015</v>
          </cell>
          <cell r="I13">
            <v>49.57289151940479</v>
          </cell>
          <cell r="J13">
            <v>-17892042.359999985</v>
          </cell>
          <cell r="K13">
            <v>94.61414680702191</v>
          </cell>
          <cell r="L13">
            <v>-11799957.319999993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193733002.82</v>
          </cell>
          <cell r="H14">
            <v>11318934.840000004</v>
          </cell>
          <cell r="I14">
            <v>33.170011839174784</v>
          </cell>
          <cell r="J14">
            <v>-22805065.159999996</v>
          </cell>
          <cell r="K14">
            <v>92.73204326119941</v>
          </cell>
          <cell r="L14">
            <v>-15183997.180000007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29816702.58</v>
          </cell>
          <cell r="H15">
            <v>1559502.6999999993</v>
          </cell>
          <cell r="I15">
            <v>33.94872760519841</v>
          </cell>
          <cell r="J15">
            <v>-3034197.3000000007</v>
          </cell>
          <cell r="K15">
            <v>95.41863902996323</v>
          </cell>
          <cell r="L15">
            <v>-1431597.4200000018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13546615.91</v>
          </cell>
          <cell r="H16">
            <v>406649.8200000003</v>
          </cell>
          <cell r="I16">
            <v>12.578745020234583</v>
          </cell>
          <cell r="J16">
            <v>-2826183.1799999997</v>
          </cell>
          <cell r="K16">
            <v>96.53780894649444</v>
          </cell>
          <cell r="L16">
            <v>-485830.08999999985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97576124.78</v>
          </cell>
          <cell r="H17">
            <v>7547581.099999994</v>
          </cell>
          <cell r="I17">
            <v>49.679710662155095</v>
          </cell>
          <cell r="J17">
            <v>-7644900.900000006</v>
          </cell>
          <cell r="K17">
            <v>131.7038953439663</v>
          </cell>
          <cell r="L17">
            <v>23488623.78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9942352.77</v>
          </cell>
          <cell r="H18">
            <v>385910.5499999989</v>
          </cell>
          <cell r="I18">
            <v>25.03116973250648</v>
          </cell>
          <cell r="J18">
            <v>-1155809.4500000011</v>
          </cell>
          <cell r="K18">
            <v>121.74812905529522</v>
          </cell>
          <cell r="L18">
            <v>1776023.7699999996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7247256.85</v>
          </cell>
          <cell r="H19">
            <v>253121.39999999944</v>
          </cell>
          <cell r="I19">
            <v>30.835822568305677</v>
          </cell>
          <cell r="J19">
            <v>-567746.6000000006</v>
          </cell>
          <cell r="K19">
            <v>136.7121405019744</v>
          </cell>
          <cell r="L19">
            <v>1946149.8499999996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50233150.12</v>
          </cell>
          <cell r="H20">
            <v>3204247.3699999973</v>
          </cell>
          <cell r="I20">
            <v>36.90744732254489</v>
          </cell>
          <cell r="J20">
            <v>-5477597.630000003</v>
          </cell>
          <cell r="K20">
            <v>115.00432073648332</v>
          </cell>
          <cell r="L20">
            <v>6553791.119999997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37496494.1</v>
          </cell>
          <cell r="H21">
            <v>1895047.8500000015</v>
          </cell>
          <cell r="I21">
            <v>29.38022241584603</v>
          </cell>
          <cell r="J21">
            <v>-4555032.1499999985</v>
          </cell>
          <cell r="K21">
            <v>112.0357487212538</v>
          </cell>
          <cell r="L21">
            <v>4028164.1000000015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37065198.22</v>
          </cell>
          <cell r="H22">
            <v>1389004.009999998</v>
          </cell>
          <cell r="I22">
            <v>21.624393771445263</v>
          </cell>
          <cell r="J22">
            <v>-5034315.990000002</v>
          </cell>
          <cell r="K22">
            <v>103.95904212345128</v>
          </cell>
          <cell r="L22">
            <v>1411543.2199999988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26732334.44</v>
          </cell>
          <cell r="H23">
            <v>1218548.5100000016</v>
          </cell>
          <cell r="I23">
            <v>24.496524687634032</v>
          </cell>
          <cell r="J23">
            <v>-3755824.4899999984</v>
          </cell>
          <cell r="K23">
            <v>107.95764294566894</v>
          </cell>
          <cell r="L23">
            <v>1970461.4400000013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14198340.58</v>
          </cell>
          <cell r="H24">
            <v>543432.4100000001</v>
          </cell>
          <cell r="I24">
            <v>25.922814818913658</v>
          </cell>
          <cell r="J24">
            <v>-1552915.5899999999</v>
          </cell>
          <cell r="K24">
            <v>116.43547216124819</v>
          </cell>
          <cell r="L24">
            <v>2004169.58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44561278.04</v>
          </cell>
          <cell r="H25">
            <v>2990624.710000001</v>
          </cell>
          <cell r="I25">
            <v>37.33965823245513</v>
          </cell>
          <cell r="J25">
            <v>-5018620.289999999</v>
          </cell>
          <cell r="K25">
            <v>107.73862730032056</v>
          </cell>
          <cell r="L25">
            <v>3200738.039999999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23782416.03</v>
          </cell>
          <cell r="H26">
            <v>1049917.2300000004</v>
          </cell>
          <cell r="I26">
            <v>24.887853130178723</v>
          </cell>
          <cell r="J26">
            <v>-3168675.7699999996</v>
          </cell>
          <cell r="K26">
            <v>96.52355302738422</v>
          </cell>
          <cell r="L26">
            <v>-856560.9699999988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19515116.67</v>
          </cell>
          <cell r="H27">
            <v>826428.6700000018</v>
          </cell>
          <cell r="I27">
            <v>25.22655246736372</v>
          </cell>
          <cell r="J27">
            <v>-2449598.329999998</v>
          </cell>
          <cell r="K27">
            <v>117.38783210061308</v>
          </cell>
          <cell r="L27">
            <v>2890636.670000002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24577265.9</v>
          </cell>
          <cell r="H28">
            <v>1048225.799999997</v>
          </cell>
          <cell r="I28">
            <v>23.980121833040897</v>
          </cell>
          <cell r="J28">
            <v>-3323002.200000003</v>
          </cell>
          <cell r="K28">
            <v>94.7899013072588</v>
          </cell>
          <cell r="L28">
            <v>-1350882.1000000015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61647781.21</v>
          </cell>
          <cell r="H29">
            <v>3669605.280000001</v>
          </cell>
          <cell r="I29">
            <v>43.0223015491336</v>
          </cell>
          <cell r="J29">
            <v>-4859936.719999999</v>
          </cell>
          <cell r="K29">
            <v>105.36458382755916</v>
          </cell>
          <cell r="L29">
            <v>3138765.210000001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23493066.93</v>
          </cell>
          <cell r="H30">
            <v>937408.6600000001</v>
          </cell>
          <cell r="I30">
            <v>26.775768010993563</v>
          </cell>
          <cell r="J30">
            <v>-2563550.34</v>
          </cell>
          <cell r="K30">
            <v>114.80619359397633</v>
          </cell>
          <cell r="L30">
            <v>3029826.9299999997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11557425.61</v>
          </cell>
          <cell r="H31">
            <v>555432.0499999989</v>
          </cell>
          <cell r="I31">
            <v>34.37360291806007</v>
          </cell>
          <cell r="J31">
            <v>-1060435.9500000011</v>
          </cell>
          <cell r="K31">
            <v>94.13501569008476</v>
          </cell>
          <cell r="L31">
            <v>-720073.3900000006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12551727.97</v>
          </cell>
          <cell r="H32">
            <v>711673.1000000015</v>
          </cell>
          <cell r="I32">
            <v>36.55630870573353</v>
          </cell>
          <cell r="J32">
            <v>-1235112.8999999985</v>
          </cell>
          <cell r="K32">
            <v>123.06256306088092</v>
          </cell>
          <cell r="L32">
            <v>2352258.9700000007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19124471.12</v>
          </cell>
          <cell r="H33">
            <v>973218.3599999994</v>
          </cell>
          <cell r="I33">
            <v>28.88770369350165</v>
          </cell>
          <cell r="J33">
            <v>-2395752.6400000006</v>
          </cell>
          <cell r="K33">
            <v>113.24031829195837</v>
          </cell>
          <cell r="L33">
            <v>2236077.120000001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18308191.97</v>
          </cell>
          <cell r="H34">
            <v>612606.4100000001</v>
          </cell>
          <cell r="I34">
            <v>21.65222528540629</v>
          </cell>
          <cell r="J34">
            <v>-2216693.59</v>
          </cell>
          <cell r="K34">
            <v>113.7944273760118</v>
          </cell>
          <cell r="L34">
            <v>2219361.969999999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43306763.89</v>
          </cell>
          <cell r="H35">
            <v>1793881.490000002</v>
          </cell>
          <cell r="I35">
            <v>26.2188207445205</v>
          </cell>
          <cell r="J35">
            <v>-5048079.509999998</v>
          </cell>
          <cell r="K35">
            <v>110.78823105710333</v>
          </cell>
          <cell r="L35">
            <v>4217084.890000001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4517069.14</v>
          </cell>
          <cell r="H36">
            <v>226269.16999999993</v>
          </cell>
          <cell r="I36">
            <v>14.965604843616887</v>
          </cell>
          <cell r="J36">
            <v>-1285658.83</v>
          </cell>
          <cell r="K36">
            <v>78.20221012648585</v>
          </cell>
          <cell r="L36">
            <v>-1259070.8600000003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13278558.38</v>
          </cell>
          <cell r="H37">
            <v>590679.9800000004</v>
          </cell>
          <cell r="I37">
            <v>20.310802604767353</v>
          </cell>
          <cell r="J37">
            <v>-2317526.0199999996</v>
          </cell>
          <cell r="K37">
            <v>87.45521800118631</v>
          </cell>
          <cell r="L37">
            <v>-1904707.6199999992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6503604.59</v>
          </cell>
          <cell r="H38">
            <v>436680.66000000015</v>
          </cell>
          <cell r="I38">
            <v>41.61213523447053</v>
          </cell>
          <cell r="J38">
            <v>-612726.3399999999</v>
          </cell>
          <cell r="K38">
            <v>105.09077460520292</v>
          </cell>
          <cell r="L38">
            <v>315045.58999999985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5119382.48</v>
          </cell>
          <cell r="H39">
            <v>265903.93000000063</v>
          </cell>
          <cell r="I39">
            <v>10.328917355898414</v>
          </cell>
          <cell r="J39">
            <v>-2308460.0699999994</v>
          </cell>
          <cell r="K39">
            <v>70.29686403839112</v>
          </cell>
          <cell r="L39">
            <v>-2163136.5199999996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5692548.36</v>
          </cell>
          <cell r="H40">
            <v>168800.6200000001</v>
          </cell>
          <cell r="I40">
            <v>30.59279114697174</v>
          </cell>
          <cell r="J40">
            <v>-382965.3799999999</v>
          </cell>
          <cell r="K40">
            <v>179.73100913723533</v>
          </cell>
          <cell r="L40">
            <v>2525288.3600000003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5652147.34</v>
          </cell>
          <cell r="H41">
            <v>273934.14999999944</v>
          </cell>
          <cell r="I41">
            <v>26.709648010920382</v>
          </cell>
          <cell r="J41">
            <v>-751665.8500000006</v>
          </cell>
          <cell r="K41">
            <v>126.02054223986087</v>
          </cell>
          <cell r="L41">
            <v>1167047.3399999999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11041199.9</v>
          </cell>
          <cell r="H42">
            <v>736295.8800000008</v>
          </cell>
          <cell r="I42">
            <v>42.88346964913175</v>
          </cell>
          <cell r="J42">
            <v>-980673.1199999992</v>
          </cell>
          <cell r="K42">
            <v>102.67757453939839</v>
          </cell>
          <cell r="L42">
            <v>287926.9000000004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17660774.8</v>
          </cell>
          <cell r="H43">
            <v>991062.9100000001</v>
          </cell>
          <cell r="I43">
            <v>34.01936097090792</v>
          </cell>
          <cell r="J43">
            <v>-1922169.0899999999</v>
          </cell>
          <cell r="K43">
            <v>110.31359229322841</v>
          </cell>
          <cell r="L43">
            <v>1651165.8000000007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7608651.5</v>
          </cell>
          <cell r="H44">
            <v>272867.73000000045</v>
          </cell>
          <cell r="I44">
            <v>20.92479755222236</v>
          </cell>
          <cell r="J44">
            <v>-1031172.2699999996</v>
          </cell>
          <cell r="K44">
            <v>92.10483533191459</v>
          </cell>
          <cell r="L44">
            <v>-652208.5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7139732.28</v>
          </cell>
          <cell r="H45">
            <v>370461.2700000005</v>
          </cell>
          <cell r="I45">
            <v>44.44417024676597</v>
          </cell>
          <cell r="J45">
            <v>-463081.7299999995</v>
          </cell>
          <cell r="K45">
            <v>97.29753830723192</v>
          </cell>
          <cell r="L45">
            <v>-198307.71999999974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3006937.67</v>
          </cell>
          <cell r="H46">
            <v>72733.68999999994</v>
          </cell>
          <cell r="I46">
            <v>15.429784570998217</v>
          </cell>
          <cell r="J46">
            <v>-398651.31000000006</v>
          </cell>
          <cell r="K46">
            <v>113.03941236331703</v>
          </cell>
          <cell r="L46">
            <v>346858.6699999999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2968742.95</v>
          </cell>
          <cell r="H47">
            <v>192387.15000000037</v>
          </cell>
          <cell r="I47">
            <v>39.46694525134171</v>
          </cell>
          <cell r="J47">
            <v>-295076.8499999996</v>
          </cell>
          <cell r="K47">
            <v>132.83536787262452</v>
          </cell>
          <cell r="L47">
            <v>733838.9500000002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2877247.3</v>
          </cell>
          <cell r="H48">
            <v>75302.87999999989</v>
          </cell>
          <cell r="I48">
            <v>15.068954338612246</v>
          </cell>
          <cell r="J48">
            <v>-424419.1200000001</v>
          </cell>
          <cell r="K48">
            <v>91.41193406198194</v>
          </cell>
          <cell r="L48">
            <v>-270314.7000000002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7386372.28</v>
          </cell>
          <cell r="H49">
            <v>461067.36000000034</v>
          </cell>
          <cell r="I49">
            <v>44.43662970901636</v>
          </cell>
          <cell r="J49">
            <v>-576516.6399999997</v>
          </cell>
          <cell r="K49">
            <v>110.59769727015937</v>
          </cell>
          <cell r="L49">
            <v>707777.2800000003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3113617.96</v>
          </cell>
          <cell r="H50">
            <v>196816.7999999998</v>
          </cell>
          <cell r="I50">
            <v>28.909380939650912</v>
          </cell>
          <cell r="J50">
            <v>-483989.2000000002</v>
          </cell>
          <cell r="K50">
            <v>90.7768807172545</v>
          </cell>
          <cell r="L50">
            <v>-316350.04000000004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2578892.25</v>
          </cell>
          <cell r="H51">
            <v>34710.58999999985</v>
          </cell>
          <cell r="I51">
            <v>10.077690677350942</v>
          </cell>
          <cell r="J51">
            <v>-309719.41000000015</v>
          </cell>
          <cell r="K51">
            <v>104.37947673705594</v>
          </cell>
          <cell r="L51">
            <v>108203.25</v>
          </cell>
        </row>
        <row r="52">
          <cell r="B52">
            <v>8490050042</v>
          </cell>
          <cell r="C52">
            <v>4033076846</v>
          </cell>
          <cell r="D52">
            <v>703187773</v>
          </cell>
          <cell r="G52">
            <v>3843254565.8</v>
          </cell>
          <cell r="H52">
            <v>246902721.31000006</v>
          </cell>
          <cell r="I52">
            <v>35.11191900516735</v>
          </cell>
          <cell r="J52">
            <v>-441740580.45999974</v>
          </cell>
          <cell r="K52">
            <v>95.29336317039767</v>
          </cell>
          <cell r="L52">
            <v>-189822280.1999998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793010800</v>
      </c>
      <c r="D10" s="33">
        <f>'[1]вспомогат'!D10</f>
        <v>160726280</v>
      </c>
      <c r="E10" s="33">
        <f>'[1]вспомогат'!G10</f>
        <v>710522933.1</v>
      </c>
      <c r="F10" s="33">
        <f>'[1]вспомогат'!H10</f>
        <v>49113199.97000003</v>
      </c>
      <c r="G10" s="34">
        <f>'[1]вспомогат'!I10</f>
        <v>30.5570439196378</v>
      </c>
      <c r="H10" s="33">
        <f>'[1]вспомогат'!J10</f>
        <v>-111613080.02999997</v>
      </c>
      <c r="I10" s="34">
        <f>'[1]вспомогат'!K10</f>
        <v>89.59814079455161</v>
      </c>
      <c r="J10" s="33">
        <f>'[1]вспомогат'!L10</f>
        <v>-82487866.89999998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1849229716.37</v>
      </c>
      <c r="F12" s="33">
        <f>'[1]вспомогат'!H11</f>
        <v>122476571</v>
      </c>
      <c r="G12" s="36">
        <f>'[1]вспомогат'!I11</f>
        <v>37.56143496795167</v>
      </c>
      <c r="H12" s="37">
        <f>'[1]вспомогат'!J11</f>
        <v>-203593429</v>
      </c>
      <c r="I12" s="36">
        <f>'[1]вспомогат'!K11</f>
        <v>92.52185632975515</v>
      </c>
      <c r="J12" s="39">
        <f>'[1]вспомогат'!L11</f>
        <v>-149465283.6300001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150051615.96</v>
      </c>
      <c r="F13" s="33">
        <f>'[1]вспомогат'!H12</f>
        <v>7467015.610000014</v>
      </c>
      <c r="G13" s="36">
        <f>'[1]вспомогат'!I12</f>
        <v>30.652775956714013</v>
      </c>
      <c r="H13" s="37">
        <f>'[1]вспомогат'!J12</f>
        <v>-16892982.389999986</v>
      </c>
      <c r="I13" s="36">
        <f>'[1]вспомогат'!K12</f>
        <v>104.4676121585763</v>
      </c>
      <c r="J13" s="39">
        <f>'[1]вспомогат'!L12</f>
        <v>6417035.960000008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207291742.68</v>
      </c>
      <c r="F14" s="33">
        <f>'[1]вспомогат'!H13</f>
        <v>17588957.640000015</v>
      </c>
      <c r="G14" s="36">
        <f>'[1]вспомогат'!I13</f>
        <v>49.57289151940479</v>
      </c>
      <c r="H14" s="37">
        <f>'[1]вспомогат'!J13</f>
        <v>-17892042.359999985</v>
      </c>
      <c r="I14" s="36">
        <f>'[1]вспомогат'!K13</f>
        <v>94.61414680702191</v>
      </c>
      <c r="J14" s="39">
        <f>'[1]вспомогат'!L13</f>
        <v>-11799957.319999993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193733002.82</v>
      </c>
      <c r="F15" s="33">
        <f>'[1]вспомогат'!H14</f>
        <v>11318934.840000004</v>
      </c>
      <c r="G15" s="36">
        <f>'[1]вспомогат'!I14</f>
        <v>33.170011839174784</v>
      </c>
      <c r="H15" s="37">
        <f>'[1]вспомогат'!J14</f>
        <v>-22805065.159999996</v>
      </c>
      <c r="I15" s="36">
        <f>'[1]вспомогат'!K14</f>
        <v>92.73204326119941</v>
      </c>
      <c r="J15" s="39">
        <f>'[1]вспомогат'!L14</f>
        <v>-15183997.180000007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29816702.58</v>
      </c>
      <c r="F16" s="33">
        <f>'[1]вспомогат'!H15</f>
        <v>1559502.6999999993</v>
      </c>
      <c r="G16" s="36">
        <f>'[1]вспомогат'!I15</f>
        <v>33.94872760519841</v>
      </c>
      <c r="H16" s="37">
        <f>'[1]вспомогат'!J15</f>
        <v>-3034197.3000000007</v>
      </c>
      <c r="I16" s="36">
        <f>'[1]вспомогат'!K15</f>
        <v>95.41863902996323</v>
      </c>
      <c r="J16" s="39">
        <f>'[1]вспомогат'!L15</f>
        <v>-1431597.4200000018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2430122780.41</v>
      </c>
      <c r="F17" s="41">
        <f>SUM(F12:F16)</f>
        <v>160410981.79000002</v>
      </c>
      <c r="G17" s="42">
        <f>F17/D17*100</f>
        <v>37.77676415784786</v>
      </c>
      <c r="H17" s="41">
        <f>SUM(H12:H16)</f>
        <v>-264217716.20999998</v>
      </c>
      <c r="I17" s="43">
        <f>E17/C17*100</f>
        <v>93.40926029876738</v>
      </c>
      <c r="J17" s="41">
        <f>SUM(J12:J16)</f>
        <v>-171463799.5900001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13546615.91</v>
      </c>
      <c r="F18" s="44">
        <f>'[1]вспомогат'!H16</f>
        <v>406649.8200000003</v>
      </c>
      <c r="G18" s="45">
        <f>'[1]вспомогат'!I16</f>
        <v>12.578745020234583</v>
      </c>
      <c r="H18" s="46">
        <f>'[1]вспомогат'!J16</f>
        <v>-2826183.1799999997</v>
      </c>
      <c r="I18" s="47">
        <f>'[1]вспомогат'!K16</f>
        <v>96.53780894649444</v>
      </c>
      <c r="J18" s="48">
        <f>'[1]вспомогат'!L16</f>
        <v>-485830.08999999985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97576124.78</v>
      </c>
      <c r="F19" s="44">
        <f>'[1]вспомогат'!H17</f>
        <v>7547581.099999994</v>
      </c>
      <c r="G19" s="45">
        <f>'[1]вспомогат'!I17</f>
        <v>49.679710662155095</v>
      </c>
      <c r="H19" s="37">
        <f>'[1]вспомогат'!J17</f>
        <v>-7644900.900000006</v>
      </c>
      <c r="I19" s="38">
        <f>'[1]вспомогат'!K17</f>
        <v>131.7038953439663</v>
      </c>
      <c r="J19" s="39">
        <f>'[1]вспомогат'!L17</f>
        <v>23488623.78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9942352.77</v>
      </c>
      <c r="F20" s="44">
        <f>'[1]вспомогат'!H18</f>
        <v>385910.5499999989</v>
      </c>
      <c r="G20" s="45">
        <f>'[1]вспомогат'!I18</f>
        <v>25.03116973250648</v>
      </c>
      <c r="H20" s="37">
        <f>'[1]вспомогат'!J18</f>
        <v>-1155809.4500000011</v>
      </c>
      <c r="I20" s="38">
        <f>'[1]вспомогат'!K18</f>
        <v>121.74812905529522</v>
      </c>
      <c r="J20" s="39">
        <f>'[1]вспомогат'!L18</f>
        <v>1776023.7699999996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7247256.85</v>
      </c>
      <c r="F21" s="44">
        <f>'[1]вспомогат'!H19</f>
        <v>253121.39999999944</v>
      </c>
      <c r="G21" s="45">
        <f>'[1]вспомогат'!I19</f>
        <v>30.835822568305677</v>
      </c>
      <c r="H21" s="37">
        <f>'[1]вспомогат'!J19</f>
        <v>-567746.6000000006</v>
      </c>
      <c r="I21" s="38">
        <f>'[1]вспомогат'!K19</f>
        <v>136.7121405019744</v>
      </c>
      <c r="J21" s="39">
        <f>'[1]вспомогат'!L19</f>
        <v>1946149.8499999996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50233150.12</v>
      </c>
      <c r="F22" s="44">
        <f>'[1]вспомогат'!H20</f>
        <v>3204247.3699999973</v>
      </c>
      <c r="G22" s="45">
        <f>'[1]вспомогат'!I20</f>
        <v>36.90744732254489</v>
      </c>
      <c r="H22" s="37">
        <f>'[1]вспомогат'!J20</f>
        <v>-5477597.630000003</v>
      </c>
      <c r="I22" s="38">
        <f>'[1]вспомогат'!K20</f>
        <v>115.00432073648332</v>
      </c>
      <c r="J22" s="39">
        <f>'[1]вспомогат'!L20</f>
        <v>6553791.119999997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37496494.1</v>
      </c>
      <c r="F23" s="44">
        <f>'[1]вспомогат'!H21</f>
        <v>1895047.8500000015</v>
      </c>
      <c r="G23" s="45">
        <f>'[1]вспомогат'!I21</f>
        <v>29.38022241584603</v>
      </c>
      <c r="H23" s="37">
        <f>'[1]вспомогат'!J21</f>
        <v>-4555032.1499999985</v>
      </c>
      <c r="I23" s="38">
        <f>'[1]вспомогат'!K21</f>
        <v>112.0357487212538</v>
      </c>
      <c r="J23" s="39">
        <f>'[1]вспомогат'!L21</f>
        <v>4028164.1000000015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37065198.22</v>
      </c>
      <c r="F24" s="44">
        <f>'[1]вспомогат'!H22</f>
        <v>1389004.009999998</v>
      </c>
      <c r="G24" s="45">
        <f>'[1]вспомогат'!I22</f>
        <v>21.624393771445263</v>
      </c>
      <c r="H24" s="37">
        <f>'[1]вспомогат'!J22</f>
        <v>-5034315.990000002</v>
      </c>
      <c r="I24" s="38">
        <f>'[1]вспомогат'!K22</f>
        <v>103.95904212345128</v>
      </c>
      <c r="J24" s="39">
        <f>'[1]вспомогат'!L22</f>
        <v>1411543.2199999988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26732334.44</v>
      </c>
      <c r="F25" s="44">
        <f>'[1]вспомогат'!H23</f>
        <v>1218548.5100000016</v>
      </c>
      <c r="G25" s="45">
        <f>'[1]вспомогат'!I23</f>
        <v>24.496524687634032</v>
      </c>
      <c r="H25" s="37">
        <f>'[1]вспомогат'!J23</f>
        <v>-3755824.4899999984</v>
      </c>
      <c r="I25" s="38">
        <f>'[1]вспомогат'!K23</f>
        <v>107.95764294566894</v>
      </c>
      <c r="J25" s="39">
        <f>'[1]вспомогат'!L23</f>
        <v>1970461.4400000013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14198340.58</v>
      </c>
      <c r="F26" s="44">
        <f>'[1]вспомогат'!H24</f>
        <v>543432.4100000001</v>
      </c>
      <c r="G26" s="45">
        <f>'[1]вспомогат'!I24</f>
        <v>25.922814818913658</v>
      </c>
      <c r="H26" s="37">
        <f>'[1]вспомогат'!J24</f>
        <v>-1552915.5899999999</v>
      </c>
      <c r="I26" s="38">
        <f>'[1]вспомогат'!K24</f>
        <v>116.43547216124819</v>
      </c>
      <c r="J26" s="39">
        <f>'[1]вспомогат'!L24</f>
        <v>2004169.58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44561278.04</v>
      </c>
      <c r="F27" s="44">
        <f>'[1]вспомогат'!H25</f>
        <v>2990624.710000001</v>
      </c>
      <c r="G27" s="45">
        <f>'[1]вспомогат'!I25</f>
        <v>37.33965823245513</v>
      </c>
      <c r="H27" s="37">
        <f>'[1]вспомогат'!J25</f>
        <v>-5018620.289999999</v>
      </c>
      <c r="I27" s="38">
        <f>'[1]вспомогат'!K25</f>
        <v>107.73862730032056</v>
      </c>
      <c r="J27" s="39">
        <f>'[1]вспомогат'!L25</f>
        <v>3200738.039999999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23782416.03</v>
      </c>
      <c r="F28" s="44">
        <f>'[1]вспомогат'!H26</f>
        <v>1049917.2300000004</v>
      </c>
      <c r="G28" s="45">
        <f>'[1]вспомогат'!I26</f>
        <v>24.887853130178723</v>
      </c>
      <c r="H28" s="37">
        <f>'[1]вспомогат'!J26</f>
        <v>-3168675.7699999996</v>
      </c>
      <c r="I28" s="38">
        <f>'[1]вспомогат'!K26</f>
        <v>96.52355302738422</v>
      </c>
      <c r="J28" s="39">
        <f>'[1]вспомогат'!L26</f>
        <v>-856560.9699999988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19515116.67</v>
      </c>
      <c r="F29" s="44">
        <f>'[1]вспомогат'!H27</f>
        <v>826428.6700000018</v>
      </c>
      <c r="G29" s="45">
        <f>'[1]вспомогат'!I27</f>
        <v>25.22655246736372</v>
      </c>
      <c r="H29" s="37">
        <f>'[1]вспомогат'!J27</f>
        <v>-2449598.329999998</v>
      </c>
      <c r="I29" s="38">
        <f>'[1]вспомогат'!K27</f>
        <v>117.38783210061308</v>
      </c>
      <c r="J29" s="39">
        <f>'[1]вспомогат'!L27</f>
        <v>2890636.670000002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24577265.9</v>
      </c>
      <c r="F30" s="44">
        <f>'[1]вспомогат'!H28</f>
        <v>1048225.799999997</v>
      </c>
      <c r="G30" s="45">
        <f>'[1]вспомогат'!I28</f>
        <v>23.980121833040897</v>
      </c>
      <c r="H30" s="37">
        <f>'[1]вспомогат'!J28</f>
        <v>-3323002.200000003</v>
      </c>
      <c r="I30" s="38">
        <f>'[1]вспомогат'!K28</f>
        <v>94.7899013072588</v>
      </c>
      <c r="J30" s="39">
        <f>'[1]вспомогат'!L28</f>
        <v>-1350882.1000000015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61647781.21</v>
      </c>
      <c r="F31" s="44">
        <f>'[1]вспомогат'!H29</f>
        <v>3669605.280000001</v>
      </c>
      <c r="G31" s="45">
        <f>'[1]вспомогат'!I29</f>
        <v>43.0223015491336</v>
      </c>
      <c r="H31" s="37">
        <f>'[1]вспомогат'!J29</f>
        <v>-4859936.719999999</v>
      </c>
      <c r="I31" s="38">
        <f>'[1]вспомогат'!K29</f>
        <v>105.36458382755916</v>
      </c>
      <c r="J31" s="39">
        <f>'[1]вспомогат'!L29</f>
        <v>3138765.210000001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23493066.93</v>
      </c>
      <c r="F32" s="44">
        <f>'[1]вспомогат'!H30</f>
        <v>937408.6600000001</v>
      </c>
      <c r="G32" s="45">
        <f>'[1]вспомогат'!I30</f>
        <v>26.775768010993563</v>
      </c>
      <c r="H32" s="37">
        <f>'[1]вспомогат'!J30</f>
        <v>-2563550.34</v>
      </c>
      <c r="I32" s="38">
        <f>'[1]вспомогат'!K30</f>
        <v>114.80619359397633</v>
      </c>
      <c r="J32" s="39">
        <f>'[1]вспомогат'!L30</f>
        <v>3029826.9299999997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11557425.61</v>
      </c>
      <c r="F33" s="44">
        <f>'[1]вспомогат'!H31</f>
        <v>555432.0499999989</v>
      </c>
      <c r="G33" s="45">
        <f>'[1]вспомогат'!I31</f>
        <v>34.37360291806007</v>
      </c>
      <c r="H33" s="37">
        <f>'[1]вспомогат'!J31</f>
        <v>-1060435.9500000011</v>
      </c>
      <c r="I33" s="38">
        <f>'[1]вспомогат'!K31</f>
        <v>94.13501569008476</v>
      </c>
      <c r="J33" s="39">
        <f>'[1]вспомогат'!L31</f>
        <v>-720073.3900000006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12551727.97</v>
      </c>
      <c r="F34" s="44">
        <f>'[1]вспомогат'!H32</f>
        <v>711673.1000000015</v>
      </c>
      <c r="G34" s="45">
        <f>'[1]вспомогат'!I32</f>
        <v>36.55630870573353</v>
      </c>
      <c r="H34" s="37">
        <f>'[1]вспомогат'!J32</f>
        <v>-1235112.8999999985</v>
      </c>
      <c r="I34" s="38">
        <f>'[1]вспомогат'!K32</f>
        <v>123.06256306088092</v>
      </c>
      <c r="J34" s="39">
        <f>'[1]вспомогат'!L32</f>
        <v>2352258.9700000007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19124471.12</v>
      </c>
      <c r="F35" s="44">
        <f>'[1]вспомогат'!H33</f>
        <v>973218.3599999994</v>
      </c>
      <c r="G35" s="45">
        <f>'[1]вспомогат'!I33</f>
        <v>28.88770369350165</v>
      </c>
      <c r="H35" s="37">
        <f>'[1]вспомогат'!J33</f>
        <v>-2395752.6400000006</v>
      </c>
      <c r="I35" s="38">
        <f>'[1]вспомогат'!K33</f>
        <v>113.24031829195837</v>
      </c>
      <c r="J35" s="39">
        <f>'[1]вспомогат'!L33</f>
        <v>2236077.120000001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18308191.97</v>
      </c>
      <c r="F36" s="44">
        <f>'[1]вспомогат'!H34</f>
        <v>612606.4100000001</v>
      </c>
      <c r="G36" s="45">
        <f>'[1]вспомогат'!I34</f>
        <v>21.65222528540629</v>
      </c>
      <c r="H36" s="37">
        <f>'[1]вспомогат'!J34</f>
        <v>-2216693.59</v>
      </c>
      <c r="I36" s="38">
        <f>'[1]вспомогат'!K34</f>
        <v>113.7944273760118</v>
      </c>
      <c r="J36" s="39">
        <f>'[1]вспомогат'!L34</f>
        <v>2219361.969999999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43306763.89</v>
      </c>
      <c r="F37" s="44">
        <f>'[1]вспомогат'!H35</f>
        <v>1793881.490000002</v>
      </c>
      <c r="G37" s="45">
        <f>'[1]вспомогат'!I35</f>
        <v>26.2188207445205</v>
      </c>
      <c r="H37" s="37">
        <f>'[1]вспомогат'!J35</f>
        <v>-5048079.509999998</v>
      </c>
      <c r="I37" s="38">
        <f>'[1]вспомогат'!K35</f>
        <v>110.78823105710333</v>
      </c>
      <c r="J37" s="39">
        <f>'[1]вспомогат'!L35</f>
        <v>4217084.890000001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596463373.11</v>
      </c>
      <c r="F38" s="41">
        <f>SUM(F18:F37)</f>
        <v>32012564.779999997</v>
      </c>
      <c r="G38" s="42">
        <f>F38/D38*100</f>
        <v>32.69178599872027</v>
      </c>
      <c r="H38" s="41">
        <f>SUM(H18:H37)</f>
        <v>-65909784.220000006</v>
      </c>
      <c r="I38" s="43">
        <f>E38/C38*100</f>
        <v>111.82017030468452</v>
      </c>
      <c r="J38" s="41">
        <f>SUM(J18:J37)</f>
        <v>63050330.11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4517069.14</v>
      </c>
      <c r="F39" s="33">
        <f>'[1]вспомогат'!H36</f>
        <v>226269.16999999993</v>
      </c>
      <c r="G39" s="36">
        <f>'[1]вспомогат'!I36</f>
        <v>14.965604843616887</v>
      </c>
      <c r="H39" s="37">
        <f>'[1]вспомогат'!J36</f>
        <v>-1285658.83</v>
      </c>
      <c r="I39" s="38">
        <f>'[1]вспомогат'!K36</f>
        <v>78.20221012648585</v>
      </c>
      <c r="J39" s="39">
        <f>'[1]вспомогат'!L36</f>
        <v>-1259070.8600000003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13278558.38</v>
      </c>
      <c r="F40" s="33">
        <f>'[1]вспомогат'!H37</f>
        <v>590679.9800000004</v>
      </c>
      <c r="G40" s="36">
        <f>'[1]вспомогат'!I37</f>
        <v>20.310802604767353</v>
      </c>
      <c r="H40" s="37">
        <f>'[1]вспомогат'!J37</f>
        <v>-2317526.0199999996</v>
      </c>
      <c r="I40" s="38">
        <f>'[1]вспомогат'!K37</f>
        <v>87.45521800118631</v>
      </c>
      <c r="J40" s="39">
        <f>'[1]вспомогат'!L37</f>
        <v>-1904707.6199999992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6503604.59</v>
      </c>
      <c r="F41" s="33">
        <f>'[1]вспомогат'!H38</f>
        <v>436680.66000000015</v>
      </c>
      <c r="G41" s="36">
        <f>'[1]вспомогат'!I38</f>
        <v>41.61213523447053</v>
      </c>
      <c r="H41" s="37">
        <f>'[1]вспомогат'!J38</f>
        <v>-612726.3399999999</v>
      </c>
      <c r="I41" s="38">
        <f>'[1]вспомогат'!K38</f>
        <v>105.09077460520292</v>
      </c>
      <c r="J41" s="39">
        <f>'[1]вспомогат'!L38</f>
        <v>315045.58999999985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5119382.48</v>
      </c>
      <c r="F42" s="33">
        <f>'[1]вспомогат'!H39</f>
        <v>265903.93000000063</v>
      </c>
      <c r="G42" s="36">
        <f>'[1]вспомогат'!I39</f>
        <v>10.328917355898414</v>
      </c>
      <c r="H42" s="37">
        <f>'[1]вспомогат'!J39</f>
        <v>-2308460.0699999994</v>
      </c>
      <c r="I42" s="38">
        <f>'[1]вспомогат'!K39</f>
        <v>70.29686403839112</v>
      </c>
      <c r="J42" s="39">
        <f>'[1]вспомогат'!L39</f>
        <v>-2163136.5199999996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5692548.36</v>
      </c>
      <c r="F43" s="33">
        <f>'[1]вспомогат'!H40</f>
        <v>168800.6200000001</v>
      </c>
      <c r="G43" s="36">
        <f>'[1]вспомогат'!I40</f>
        <v>30.59279114697174</v>
      </c>
      <c r="H43" s="37">
        <f>'[1]вспомогат'!J40</f>
        <v>-382965.3799999999</v>
      </c>
      <c r="I43" s="38">
        <f>'[1]вспомогат'!K40</f>
        <v>179.73100913723533</v>
      </c>
      <c r="J43" s="39">
        <f>'[1]вспомогат'!L40</f>
        <v>2525288.3600000003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5652147.34</v>
      </c>
      <c r="F44" s="33">
        <f>'[1]вспомогат'!H41</f>
        <v>273934.14999999944</v>
      </c>
      <c r="G44" s="36">
        <f>'[1]вспомогат'!I41</f>
        <v>26.709648010920382</v>
      </c>
      <c r="H44" s="37">
        <f>'[1]вспомогат'!J41</f>
        <v>-751665.8500000006</v>
      </c>
      <c r="I44" s="38">
        <f>'[1]вспомогат'!K41</f>
        <v>126.02054223986087</v>
      </c>
      <c r="J44" s="39">
        <f>'[1]вспомогат'!L41</f>
        <v>1167047.3399999999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11041199.9</v>
      </c>
      <c r="F45" s="33">
        <f>'[1]вспомогат'!H42</f>
        <v>736295.8800000008</v>
      </c>
      <c r="G45" s="36">
        <f>'[1]вспомогат'!I42</f>
        <v>42.88346964913175</v>
      </c>
      <c r="H45" s="37">
        <f>'[1]вспомогат'!J42</f>
        <v>-980673.1199999992</v>
      </c>
      <c r="I45" s="38">
        <f>'[1]вспомогат'!K42</f>
        <v>102.67757453939839</v>
      </c>
      <c r="J45" s="39">
        <f>'[1]вспомогат'!L42</f>
        <v>287926.9000000004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17660774.8</v>
      </c>
      <c r="F46" s="33">
        <f>'[1]вспомогат'!H43</f>
        <v>991062.9100000001</v>
      </c>
      <c r="G46" s="36">
        <f>'[1]вспомогат'!I43</f>
        <v>34.01936097090792</v>
      </c>
      <c r="H46" s="37">
        <f>'[1]вспомогат'!J43</f>
        <v>-1922169.0899999999</v>
      </c>
      <c r="I46" s="38">
        <f>'[1]вспомогат'!K43</f>
        <v>110.31359229322841</v>
      </c>
      <c r="J46" s="39">
        <f>'[1]вспомогат'!L43</f>
        <v>1651165.8000000007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7608651.5</v>
      </c>
      <c r="F47" s="33">
        <f>'[1]вспомогат'!H44</f>
        <v>272867.73000000045</v>
      </c>
      <c r="G47" s="36">
        <f>'[1]вспомогат'!I44</f>
        <v>20.92479755222236</v>
      </c>
      <c r="H47" s="37">
        <f>'[1]вспомогат'!J44</f>
        <v>-1031172.2699999996</v>
      </c>
      <c r="I47" s="38">
        <f>'[1]вспомогат'!K44</f>
        <v>92.10483533191459</v>
      </c>
      <c r="J47" s="39">
        <f>'[1]вспомогат'!L44</f>
        <v>-652208.5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7139732.28</v>
      </c>
      <c r="F48" s="33">
        <f>'[1]вспомогат'!H45</f>
        <v>370461.2700000005</v>
      </c>
      <c r="G48" s="36">
        <f>'[1]вспомогат'!I45</f>
        <v>44.44417024676597</v>
      </c>
      <c r="H48" s="37">
        <f>'[1]вспомогат'!J45</f>
        <v>-463081.7299999995</v>
      </c>
      <c r="I48" s="38">
        <f>'[1]вспомогат'!K45</f>
        <v>97.29753830723192</v>
      </c>
      <c r="J48" s="39">
        <f>'[1]вспомогат'!L45</f>
        <v>-198307.71999999974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3006937.67</v>
      </c>
      <c r="F49" s="33">
        <f>'[1]вспомогат'!H46</f>
        <v>72733.68999999994</v>
      </c>
      <c r="G49" s="36">
        <f>'[1]вспомогат'!I46</f>
        <v>15.429784570998217</v>
      </c>
      <c r="H49" s="37">
        <f>'[1]вспомогат'!J46</f>
        <v>-398651.31000000006</v>
      </c>
      <c r="I49" s="38">
        <f>'[1]вспомогат'!K46</f>
        <v>113.03941236331703</v>
      </c>
      <c r="J49" s="39">
        <f>'[1]вспомогат'!L46</f>
        <v>346858.6699999999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2968742.95</v>
      </c>
      <c r="F50" s="33">
        <f>'[1]вспомогат'!H47</f>
        <v>192387.15000000037</v>
      </c>
      <c r="G50" s="36">
        <f>'[1]вспомогат'!I47</f>
        <v>39.46694525134171</v>
      </c>
      <c r="H50" s="37">
        <f>'[1]вспомогат'!J47</f>
        <v>-295076.8499999996</v>
      </c>
      <c r="I50" s="38">
        <f>'[1]вспомогат'!K47</f>
        <v>132.83536787262452</v>
      </c>
      <c r="J50" s="39">
        <f>'[1]вспомогат'!L47</f>
        <v>733838.9500000002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2877247.3</v>
      </c>
      <c r="F51" s="33">
        <f>'[1]вспомогат'!H48</f>
        <v>75302.87999999989</v>
      </c>
      <c r="G51" s="36">
        <f>'[1]вспомогат'!I48</f>
        <v>15.068954338612246</v>
      </c>
      <c r="H51" s="37">
        <f>'[1]вспомогат'!J48</f>
        <v>-424419.1200000001</v>
      </c>
      <c r="I51" s="38">
        <f>'[1]вспомогат'!K48</f>
        <v>91.41193406198194</v>
      </c>
      <c r="J51" s="39">
        <f>'[1]вспомогат'!L48</f>
        <v>-270314.7000000002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7386372.28</v>
      </c>
      <c r="F52" s="33">
        <f>'[1]вспомогат'!H49</f>
        <v>461067.36000000034</v>
      </c>
      <c r="G52" s="36">
        <f>'[1]вспомогат'!I49</f>
        <v>44.43662970901636</v>
      </c>
      <c r="H52" s="37">
        <f>'[1]вспомогат'!J49</f>
        <v>-576516.6399999997</v>
      </c>
      <c r="I52" s="38">
        <f>'[1]вспомогат'!K49</f>
        <v>110.59769727015937</v>
      </c>
      <c r="J52" s="39">
        <f>'[1]вспомогат'!L49</f>
        <v>707777.2800000003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3113617.96</v>
      </c>
      <c r="F53" s="33">
        <f>'[1]вспомогат'!H50</f>
        <v>196816.7999999998</v>
      </c>
      <c r="G53" s="36">
        <f>'[1]вспомогат'!I50</f>
        <v>28.909380939650912</v>
      </c>
      <c r="H53" s="37">
        <f>'[1]вспомогат'!J50</f>
        <v>-483989.2000000002</v>
      </c>
      <c r="I53" s="38">
        <f>'[1]вспомогат'!K50</f>
        <v>90.7768807172545</v>
      </c>
      <c r="J53" s="39">
        <f>'[1]вспомогат'!L50</f>
        <v>-316350.04000000004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2578892.25</v>
      </c>
      <c r="F54" s="33">
        <f>'[1]вспомогат'!H51</f>
        <v>34710.58999999985</v>
      </c>
      <c r="G54" s="36">
        <f>'[1]вспомогат'!I51</f>
        <v>10.077690677350942</v>
      </c>
      <c r="H54" s="37">
        <f>'[1]вспомогат'!J51</f>
        <v>-309719.41000000015</v>
      </c>
      <c r="I54" s="38">
        <f>'[1]вспомогат'!K51</f>
        <v>104.37947673705594</v>
      </c>
      <c r="J54" s="39">
        <f>'[1]вспомогат'!L51</f>
        <v>108203.25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106145479.18</v>
      </c>
      <c r="F55" s="41">
        <f>SUM(F39:F54)</f>
        <v>5365974.770000002</v>
      </c>
      <c r="G55" s="42">
        <f>F55/D55*100</f>
        <v>26.95055032920911</v>
      </c>
      <c r="H55" s="41">
        <f>SUM(H39:H54)</f>
        <v>-14544471.23</v>
      </c>
      <c r="I55" s="43">
        <f>E55/C55*100</f>
        <v>101.02702285772116</v>
      </c>
      <c r="J55" s="41">
        <f>SUM(J39:J54)</f>
        <v>1079056.1800000025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4033076846</v>
      </c>
      <c r="D56" s="53">
        <f>'[1]вспомогат'!D52</f>
        <v>703187773</v>
      </c>
      <c r="E56" s="53">
        <f>'[1]вспомогат'!G52</f>
        <v>3843254565.8</v>
      </c>
      <c r="F56" s="53">
        <f>'[1]вспомогат'!H52</f>
        <v>246902721.31000006</v>
      </c>
      <c r="G56" s="54">
        <f>'[1]вспомогат'!I52</f>
        <v>35.11191900516735</v>
      </c>
      <c r="H56" s="53">
        <f>'[1]вспомогат'!J52</f>
        <v>-441740580.45999974</v>
      </c>
      <c r="I56" s="54">
        <f>'[1]вспомогат'!K52</f>
        <v>95.29336317039767</v>
      </c>
      <c r="J56" s="53">
        <f>'[1]вспомогат'!L52</f>
        <v>-189822280.1999998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12.06.2017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2017-06-13T04:30:43Z</dcterms:created>
  <dcterms:modified xsi:type="dcterms:W3CDTF">2017-06-13T04:31:17Z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