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<sst xmlns="http://schemas.openxmlformats.org/spreadsheetml/2006/main" count="64" uniqueCount="59">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</sst>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14.06.2017</v>
          </cell>
        </row>
        <row r="6">
          <cell r="G6" t="str">
            <v>Фактично надійшло на 14.06.2017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715662166.29</v>
          </cell>
          <cell r="H10">
            <v>54252433.15999997</v>
          </cell>
          <cell r="I10">
            <v>33.754550382177676</v>
          </cell>
          <cell r="J10">
            <v>-106473846.84000003</v>
          </cell>
          <cell r="K10">
            <v>90.24620677171104</v>
          </cell>
          <cell r="L10">
            <v>-77348633.71000004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1860110761.79</v>
          </cell>
          <cell r="H11">
            <v>133357616.42000008</v>
          </cell>
          <cell r="I11">
            <v>40.89846242217931</v>
          </cell>
          <cell r="J11">
            <v>-192712383.57999992</v>
          </cell>
          <cell r="K11">
            <v>93.06626382664689</v>
          </cell>
          <cell r="L11">
            <v>-138584238.21000004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152933064.99</v>
          </cell>
          <cell r="H12">
            <v>10348464.640000015</v>
          </cell>
          <cell r="I12">
            <v>42.481385425401164</v>
          </cell>
          <cell r="J12">
            <v>-14011533.359999985</v>
          </cell>
          <cell r="K12">
            <v>106.47370917922412</v>
          </cell>
          <cell r="L12">
            <v>9298484.99000001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207995807.4</v>
          </cell>
          <cell r="H13">
            <v>18293022.360000014</v>
          </cell>
          <cell r="I13">
            <v>51.55723446351572</v>
          </cell>
          <cell r="J13">
            <v>-17187977.639999986</v>
          </cell>
          <cell r="K13">
            <v>94.93550298801826</v>
          </cell>
          <cell r="L13">
            <v>-11095892.599999994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195757827.37</v>
          </cell>
          <cell r="H14">
            <v>13343759.390000015</v>
          </cell>
          <cell r="I14">
            <v>39.10373751611773</v>
          </cell>
          <cell r="J14">
            <v>-20780240.609999985</v>
          </cell>
          <cell r="K14">
            <v>93.70124373315718</v>
          </cell>
          <cell r="L14">
            <v>-13159172.629999995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30308427.06</v>
          </cell>
          <cell r="H15">
            <v>2051227.1799999997</v>
          </cell>
          <cell r="I15">
            <v>44.65305048218211</v>
          </cell>
          <cell r="J15">
            <v>-2542472.8200000003</v>
          </cell>
          <cell r="K15">
            <v>96.99224297001756</v>
          </cell>
          <cell r="L15">
            <v>-939872.9400000013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13808790.48</v>
          </cell>
          <cell r="H16">
            <v>668824.3900000006</v>
          </cell>
          <cell r="I16">
            <v>20.688491796514096</v>
          </cell>
          <cell r="J16">
            <v>-2564008.6099999994</v>
          </cell>
          <cell r="K16">
            <v>98.40615442240077</v>
          </cell>
          <cell r="L16">
            <v>-223655.51999999955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98713243.34</v>
          </cell>
          <cell r="H17">
            <v>8684699.659999996</v>
          </cell>
          <cell r="I17">
            <v>57.164455814395545</v>
          </cell>
          <cell r="J17">
            <v>-6507782.340000004</v>
          </cell>
          <cell r="K17">
            <v>133.23872719097383</v>
          </cell>
          <cell r="L17">
            <v>24625742.340000004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10029803.72</v>
          </cell>
          <cell r="H18">
            <v>473361.5</v>
          </cell>
          <cell r="I18">
            <v>30.70346755571699</v>
          </cell>
          <cell r="J18">
            <v>-1068358.5</v>
          </cell>
          <cell r="K18">
            <v>122.8190012917677</v>
          </cell>
          <cell r="L18">
            <v>1863474.7200000007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7436677.55</v>
          </cell>
          <cell r="H19">
            <v>442542.0999999996</v>
          </cell>
          <cell r="I19">
            <v>53.9114815049435</v>
          </cell>
          <cell r="J19">
            <v>-378325.9000000004</v>
          </cell>
          <cell r="K19">
            <v>140.28536964071841</v>
          </cell>
          <cell r="L19">
            <v>2135570.55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51226891.88</v>
          </cell>
          <cell r="H20">
            <v>4197989.130000003</v>
          </cell>
          <cell r="I20">
            <v>48.35365213269763</v>
          </cell>
          <cell r="J20">
            <v>-4483855.869999997</v>
          </cell>
          <cell r="K20">
            <v>117.27940393997083</v>
          </cell>
          <cell r="L20">
            <v>7547532.880000003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38320877.18</v>
          </cell>
          <cell r="H21">
            <v>2719430.9299999997</v>
          </cell>
          <cell r="I21">
            <v>42.16119691538709</v>
          </cell>
          <cell r="J21">
            <v>-3730649.0700000003</v>
          </cell>
          <cell r="K21">
            <v>114.49892235435708</v>
          </cell>
          <cell r="L21">
            <v>4852547.18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37735022.34</v>
          </cell>
          <cell r="H22">
            <v>2058828.1300000027</v>
          </cell>
          <cell r="I22">
            <v>32.05239860383731</v>
          </cell>
          <cell r="J22">
            <v>-4364491.869999997</v>
          </cell>
          <cell r="K22">
            <v>105.83773904807236</v>
          </cell>
          <cell r="L22">
            <v>2081367.3400000036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27247414.6</v>
          </cell>
          <cell r="H23">
            <v>1733628.6700000018</v>
          </cell>
          <cell r="I23">
            <v>34.85119973914304</v>
          </cell>
          <cell r="J23">
            <v>-3240744.329999998</v>
          </cell>
          <cell r="K23">
            <v>110.03777702922555</v>
          </cell>
          <cell r="L23">
            <v>2485541.6000000015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14636161.7</v>
          </cell>
          <cell r="H24">
            <v>981253.5299999993</v>
          </cell>
          <cell r="I24">
            <v>46.807759494129755</v>
          </cell>
          <cell r="J24">
            <v>-1115094.4700000007</v>
          </cell>
          <cell r="K24">
            <v>120.02588531848535</v>
          </cell>
          <cell r="L24">
            <v>2441990.6999999993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44972326.65</v>
          </cell>
          <cell r="H25">
            <v>3401673.3200000003</v>
          </cell>
          <cell r="I25">
            <v>42.47183498569466</v>
          </cell>
          <cell r="J25">
            <v>-4607571.68</v>
          </cell>
          <cell r="K25">
            <v>108.73244558702571</v>
          </cell>
          <cell r="L25">
            <v>3611786.6499999985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24557141.28</v>
          </cell>
          <cell r="H26">
            <v>1824642.4800000004</v>
          </cell>
          <cell r="I26">
            <v>43.25239434095682</v>
          </cell>
          <cell r="J26">
            <v>-2393950.5199999996</v>
          </cell>
          <cell r="K26">
            <v>99.66786072327598</v>
          </cell>
          <cell r="L26">
            <v>-81835.71999999881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19943841.06</v>
          </cell>
          <cell r="H27">
            <v>1255153.0599999987</v>
          </cell>
          <cell r="I27">
            <v>38.3132697013791</v>
          </cell>
          <cell r="J27">
            <v>-2020873.9400000013</v>
          </cell>
          <cell r="K27">
            <v>119.966706086446</v>
          </cell>
          <cell r="L27">
            <v>3319361.0599999987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25036330.96</v>
          </cell>
          <cell r="H28">
            <v>1507290.8599999994</v>
          </cell>
          <cell r="I28">
            <v>34.48209198879581</v>
          </cell>
          <cell r="J28">
            <v>-2863937.1400000006</v>
          </cell>
          <cell r="K28">
            <v>96.56042907499602</v>
          </cell>
          <cell r="L28">
            <v>-891817.0399999991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62057965.74</v>
          </cell>
          <cell r="H29">
            <v>4079789.8100000024</v>
          </cell>
          <cell r="I29">
            <v>47.83128812777993</v>
          </cell>
          <cell r="J29">
            <v>-4449752.189999998</v>
          </cell>
          <cell r="K29">
            <v>106.06564591686178</v>
          </cell>
          <cell r="L29">
            <v>3548949.740000002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23793803.4</v>
          </cell>
          <cell r="H30">
            <v>1238145.129999999</v>
          </cell>
          <cell r="I30">
            <v>35.36588489039714</v>
          </cell>
          <cell r="J30">
            <v>-2262813.870000001</v>
          </cell>
          <cell r="K30">
            <v>116.2758360846083</v>
          </cell>
          <cell r="L30">
            <v>3330563.3999999985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11858662.07</v>
          </cell>
          <cell r="H31">
            <v>856668.5099999998</v>
          </cell>
          <cell r="I31">
            <v>53.01599573727556</v>
          </cell>
          <cell r="J31">
            <v>-759199.4900000002</v>
          </cell>
          <cell r="K31">
            <v>96.58858102940998</v>
          </cell>
          <cell r="L31">
            <v>-418836.9299999997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12730929.38</v>
          </cell>
          <cell r="H32">
            <v>890874.5100000016</v>
          </cell>
          <cell r="I32">
            <v>45.761296310945404</v>
          </cell>
          <cell r="J32">
            <v>-1055911.4899999984</v>
          </cell>
          <cell r="K32">
            <v>124.8195310951972</v>
          </cell>
          <cell r="L32">
            <v>2531460.380000001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19367582.08</v>
          </cell>
          <cell r="H33">
            <v>1216329.3199999966</v>
          </cell>
          <cell r="I33">
            <v>36.10388216461337</v>
          </cell>
          <cell r="J33">
            <v>-2152641.6800000034</v>
          </cell>
          <cell r="K33">
            <v>114.6798332630089</v>
          </cell>
          <cell r="L33">
            <v>2479188.079999998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19011737.08</v>
          </cell>
          <cell r="H34">
            <v>1316151.5199999996</v>
          </cell>
          <cell r="I34">
            <v>46.51862722228111</v>
          </cell>
          <cell r="J34">
            <v>-1513148.4800000004</v>
          </cell>
          <cell r="K34">
            <v>118.16730663447869</v>
          </cell>
          <cell r="L34">
            <v>2922907.079999998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44514102.74</v>
          </cell>
          <cell r="H35">
            <v>3001220.3400000036</v>
          </cell>
          <cell r="I35">
            <v>43.864914459465695</v>
          </cell>
          <cell r="J35">
            <v>-3840740.6599999964</v>
          </cell>
          <cell r="K35">
            <v>113.87686949283979</v>
          </cell>
          <cell r="L35">
            <v>5424423.740000002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4560904.14</v>
          </cell>
          <cell r="H36">
            <v>270104.1699999999</v>
          </cell>
          <cell r="I36">
            <v>17.864883116127217</v>
          </cell>
          <cell r="J36">
            <v>-1241823.83</v>
          </cell>
          <cell r="K36">
            <v>78.96110793713447</v>
          </cell>
          <cell r="L36">
            <v>-1215235.8600000003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13829977.08</v>
          </cell>
          <cell r="H37">
            <v>1142098.6799999997</v>
          </cell>
          <cell r="I37">
            <v>39.27158805119031</v>
          </cell>
          <cell r="J37">
            <v>-1766107.3200000003</v>
          </cell>
          <cell r="K37">
            <v>91.08697087965132</v>
          </cell>
          <cell r="L37">
            <v>-1353288.92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6675176.51</v>
          </cell>
          <cell r="H38">
            <v>608252.5800000001</v>
          </cell>
          <cell r="I38">
            <v>57.96155161915254</v>
          </cell>
          <cell r="J38">
            <v>-441154.4199999999</v>
          </cell>
          <cell r="K38">
            <v>107.8631796190357</v>
          </cell>
          <cell r="L38">
            <v>486617.5099999998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5177535.26</v>
          </cell>
          <cell r="H39">
            <v>324056.70999999996</v>
          </cell>
          <cell r="I39">
            <v>12.587835675141509</v>
          </cell>
          <cell r="J39">
            <v>-2250307.29</v>
          </cell>
          <cell r="K39">
            <v>71.095389658441</v>
          </cell>
          <cell r="L39">
            <v>-2104983.74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5718220.22</v>
          </cell>
          <cell r="H40">
            <v>194472.47999999952</v>
          </cell>
          <cell r="I40">
            <v>35.24546275051372</v>
          </cell>
          <cell r="J40">
            <v>-357293.5200000005</v>
          </cell>
          <cell r="K40">
            <v>180.54154758371587</v>
          </cell>
          <cell r="L40">
            <v>2550960.2199999997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5673728.27</v>
          </cell>
          <cell r="H41">
            <v>295515.07999999914</v>
          </cell>
          <cell r="I41">
            <v>28.813872854914113</v>
          </cell>
          <cell r="J41">
            <v>-730084.9200000009</v>
          </cell>
          <cell r="K41">
            <v>126.50171166752133</v>
          </cell>
          <cell r="L41">
            <v>1188628.2699999996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11157486.75</v>
          </cell>
          <cell r="H42">
            <v>852582.7300000004</v>
          </cell>
          <cell r="I42">
            <v>49.65626810967469</v>
          </cell>
          <cell r="J42">
            <v>-864386.2699999996</v>
          </cell>
          <cell r="K42">
            <v>103.75898342765035</v>
          </cell>
          <cell r="L42">
            <v>404213.75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18140291.24</v>
          </cell>
          <cell r="H43">
            <v>1470579.3499999978</v>
          </cell>
          <cell r="I43">
            <v>50.47930786150906</v>
          </cell>
          <cell r="J43">
            <v>-1442652.6500000022</v>
          </cell>
          <cell r="K43">
            <v>113.30877125106554</v>
          </cell>
          <cell r="L43">
            <v>2130682.2399999984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7751920.75</v>
          </cell>
          <cell r="H44">
            <v>416136.98000000045</v>
          </cell>
          <cell r="I44">
            <v>31.91136621576029</v>
          </cell>
          <cell r="J44">
            <v>-887903.0199999996</v>
          </cell>
          <cell r="K44">
            <v>93.83914931375183</v>
          </cell>
          <cell r="L44">
            <v>-508939.25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7236559.56</v>
          </cell>
          <cell r="H45">
            <v>467288.5499999998</v>
          </cell>
          <cell r="I45">
            <v>56.06052117287288</v>
          </cell>
          <cell r="J45">
            <v>-366254.4500000002</v>
          </cell>
          <cell r="K45">
            <v>98.61706341202827</v>
          </cell>
          <cell r="L45">
            <v>-101480.44000000041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3024950.98</v>
          </cell>
          <cell r="H46">
            <v>90747</v>
          </cell>
          <cell r="I46">
            <v>19.25114290866277</v>
          </cell>
          <cell r="J46">
            <v>-380638</v>
          </cell>
          <cell r="K46">
            <v>113.71658435708112</v>
          </cell>
          <cell r="L46">
            <v>364871.98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3026095.87</v>
          </cell>
          <cell r="H47">
            <v>249740.0700000003</v>
          </cell>
          <cell r="I47">
            <v>51.23251563192365</v>
          </cell>
          <cell r="J47">
            <v>-237723.9299999997</v>
          </cell>
          <cell r="K47">
            <v>135.401604274725</v>
          </cell>
          <cell r="L47">
            <v>791191.8700000001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2921425.7</v>
          </cell>
          <cell r="H48">
            <v>119481.28000000026</v>
          </cell>
          <cell r="I48">
            <v>23.90954970963861</v>
          </cell>
          <cell r="J48">
            <v>-380240.71999999974</v>
          </cell>
          <cell r="K48">
            <v>92.81550927352663</v>
          </cell>
          <cell r="L48">
            <v>-226136.2999999998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7478833.07</v>
          </cell>
          <cell r="H49">
            <v>553528.1500000004</v>
          </cell>
          <cell r="I49">
            <v>53.34779160048733</v>
          </cell>
          <cell r="J49">
            <v>-484055.8499999996</v>
          </cell>
          <cell r="K49">
            <v>111.9821320202827</v>
          </cell>
          <cell r="L49">
            <v>800238.0700000003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3141946.62</v>
          </cell>
          <cell r="H50">
            <v>225145.45999999996</v>
          </cell>
          <cell r="I50">
            <v>33.0704282864722</v>
          </cell>
          <cell r="J50">
            <v>-455660.54000000004</v>
          </cell>
          <cell r="K50">
            <v>91.60279687740527</v>
          </cell>
          <cell r="L50">
            <v>-288021.3799999999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2664384.3</v>
          </cell>
          <cell r="H51">
            <v>120202.63999999966</v>
          </cell>
          <cell r="I51">
            <v>34.89900415178691</v>
          </cell>
          <cell r="J51">
            <v>-224227.36000000034</v>
          </cell>
          <cell r="K51">
            <v>107.83972810823215</v>
          </cell>
          <cell r="L51">
            <v>193695.2999999998</v>
          </cell>
        </row>
        <row r="52">
          <cell r="B52">
            <v>8490050042</v>
          </cell>
          <cell r="C52">
            <v>4033076846</v>
          </cell>
          <cell r="D52">
            <v>703187773</v>
          </cell>
          <cell r="G52">
            <v>3877946796.4499993</v>
          </cell>
          <cell r="H52">
            <v>281594951.96000004</v>
          </cell>
          <cell r="I52">
            <v>40.045484687345386</v>
          </cell>
          <cell r="J52">
            <v>-409082306.9499999</v>
          </cell>
          <cell r="K52">
            <v>96.15355582168343</v>
          </cell>
          <cell r="L52">
            <v>-155130049.55000067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793010800</v>
      </c>
      <c r="D10" s="33">
        <f>'[1]вспомогат'!D10</f>
        <v>160726280</v>
      </c>
      <c r="E10" s="33">
        <f>'[1]вспомогат'!G10</f>
        <v>715662166.29</v>
      </c>
      <c r="F10" s="33">
        <f>'[1]вспомогат'!H10</f>
        <v>54252433.15999997</v>
      </c>
      <c r="G10" s="34">
        <f>'[1]вспомогат'!I10</f>
        <v>33.754550382177676</v>
      </c>
      <c r="H10" s="33">
        <f>'[1]вспомогат'!J10</f>
        <v>-106473846.84000003</v>
      </c>
      <c r="I10" s="34">
        <f>'[1]вспомогат'!K10</f>
        <v>90.24620677171104</v>
      </c>
      <c r="J10" s="33">
        <f>'[1]вспомогат'!L10</f>
        <v>-77348633.71000004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1860110761.79</v>
      </c>
      <c r="F12" s="33">
        <f>'[1]вспомогат'!H11</f>
        <v>133357616.42000008</v>
      </c>
      <c r="G12" s="36">
        <f>'[1]вспомогат'!I11</f>
        <v>40.89846242217931</v>
      </c>
      <c r="H12" s="37">
        <f>'[1]вспомогат'!J11</f>
        <v>-192712383.57999992</v>
      </c>
      <c r="I12" s="36">
        <f>'[1]вспомогат'!K11</f>
        <v>93.06626382664689</v>
      </c>
      <c r="J12" s="39">
        <f>'[1]вспомогат'!L11</f>
        <v>-138584238.21000004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152933064.99</v>
      </c>
      <c r="F13" s="33">
        <f>'[1]вспомогат'!H12</f>
        <v>10348464.640000015</v>
      </c>
      <c r="G13" s="36">
        <f>'[1]вспомогат'!I12</f>
        <v>42.481385425401164</v>
      </c>
      <c r="H13" s="37">
        <f>'[1]вспомогат'!J12</f>
        <v>-14011533.359999985</v>
      </c>
      <c r="I13" s="36">
        <f>'[1]вспомогат'!K12</f>
        <v>106.47370917922412</v>
      </c>
      <c r="J13" s="39">
        <f>'[1]вспомогат'!L12</f>
        <v>9298484.99000001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207995807.4</v>
      </c>
      <c r="F14" s="33">
        <f>'[1]вспомогат'!H13</f>
        <v>18293022.360000014</v>
      </c>
      <c r="G14" s="36">
        <f>'[1]вспомогат'!I13</f>
        <v>51.55723446351572</v>
      </c>
      <c r="H14" s="37">
        <f>'[1]вспомогат'!J13</f>
        <v>-17187977.639999986</v>
      </c>
      <c r="I14" s="36">
        <f>'[1]вспомогат'!K13</f>
        <v>94.93550298801826</v>
      </c>
      <c r="J14" s="39">
        <f>'[1]вспомогат'!L13</f>
        <v>-11095892.599999994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195757827.37</v>
      </c>
      <c r="F15" s="33">
        <f>'[1]вспомогат'!H14</f>
        <v>13343759.390000015</v>
      </c>
      <c r="G15" s="36">
        <f>'[1]вспомогат'!I14</f>
        <v>39.10373751611773</v>
      </c>
      <c r="H15" s="37">
        <f>'[1]вспомогат'!J14</f>
        <v>-20780240.609999985</v>
      </c>
      <c r="I15" s="36">
        <f>'[1]вспомогат'!K14</f>
        <v>93.70124373315718</v>
      </c>
      <c r="J15" s="39">
        <f>'[1]вспомогат'!L14</f>
        <v>-13159172.629999995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30308427.06</v>
      </c>
      <c r="F16" s="33">
        <f>'[1]вспомогат'!H15</f>
        <v>2051227.1799999997</v>
      </c>
      <c r="G16" s="36">
        <f>'[1]вспомогат'!I15</f>
        <v>44.65305048218211</v>
      </c>
      <c r="H16" s="37">
        <f>'[1]вспомогат'!J15</f>
        <v>-2542472.8200000003</v>
      </c>
      <c r="I16" s="36">
        <f>'[1]вспомогат'!K15</f>
        <v>96.99224297001756</v>
      </c>
      <c r="J16" s="39">
        <f>'[1]вспомогат'!L15</f>
        <v>-939872.9400000013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2447105888.6099997</v>
      </c>
      <c r="F17" s="41">
        <f>SUM(F12:F16)</f>
        <v>177394089.99000013</v>
      </c>
      <c r="G17" s="42">
        <f>F17/D17*100</f>
        <v>41.776283804068306</v>
      </c>
      <c r="H17" s="41">
        <f>SUM(H12:H16)</f>
        <v>-247234608.00999987</v>
      </c>
      <c r="I17" s="43">
        <f>E17/C17*100</f>
        <v>94.06205841552271</v>
      </c>
      <c r="J17" s="41">
        <f>SUM(J12:J16)</f>
        <v>-154480691.39000002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13808790.48</v>
      </c>
      <c r="F18" s="44">
        <f>'[1]вспомогат'!H16</f>
        <v>668824.3900000006</v>
      </c>
      <c r="G18" s="45">
        <f>'[1]вспомогат'!I16</f>
        <v>20.688491796514096</v>
      </c>
      <c r="H18" s="46">
        <f>'[1]вспомогат'!J16</f>
        <v>-2564008.6099999994</v>
      </c>
      <c r="I18" s="47">
        <f>'[1]вспомогат'!K16</f>
        <v>98.40615442240077</v>
      </c>
      <c r="J18" s="48">
        <f>'[1]вспомогат'!L16</f>
        <v>-223655.51999999955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98713243.34</v>
      </c>
      <c r="F19" s="44">
        <f>'[1]вспомогат'!H17</f>
        <v>8684699.659999996</v>
      </c>
      <c r="G19" s="45">
        <f>'[1]вспомогат'!I17</f>
        <v>57.164455814395545</v>
      </c>
      <c r="H19" s="37">
        <f>'[1]вспомогат'!J17</f>
        <v>-6507782.340000004</v>
      </c>
      <c r="I19" s="38">
        <f>'[1]вспомогат'!K17</f>
        <v>133.23872719097383</v>
      </c>
      <c r="J19" s="39">
        <f>'[1]вспомогат'!L17</f>
        <v>24625742.340000004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10029803.72</v>
      </c>
      <c r="F20" s="44">
        <f>'[1]вспомогат'!H18</f>
        <v>473361.5</v>
      </c>
      <c r="G20" s="45">
        <f>'[1]вспомогат'!I18</f>
        <v>30.70346755571699</v>
      </c>
      <c r="H20" s="37">
        <f>'[1]вспомогат'!J18</f>
        <v>-1068358.5</v>
      </c>
      <c r="I20" s="38">
        <f>'[1]вспомогат'!K18</f>
        <v>122.8190012917677</v>
      </c>
      <c r="J20" s="39">
        <f>'[1]вспомогат'!L18</f>
        <v>1863474.7200000007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7436677.55</v>
      </c>
      <c r="F21" s="44">
        <f>'[1]вспомогат'!H19</f>
        <v>442542.0999999996</v>
      </c>
      <c r="G21" s="45">
        <f>'[1]вспомогат'!I19</f>
        <v>53.9114815049435</v>
      </c>
      <c r="H21" s="37">
        <f>'[1]вспомогат'!J19</f>
        <v>-378325.9000000004</v>
      </c>
      <c r="I21" s="38">
        <f>'[1]вспомогат'!K19</f>
        <v>140.28536964071841</v>
      </c>
      <c r="J21" s="39">
        <f>'[1]вспомогат'!L19</f>
        <v>2135570.55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51226891.88</v>
      </c>
      <c r="F22" s="44">
        <f>'[1]вспомогат'!H20</f>
        <v>4197989.130000003</v>
      </c>
      <c r="G22" s="45">
        <f>'[1]вспомогат'!I20</f>
        <v>48.35365213269763</v>
      </c>
      <c r="H22" s="37">
        <f>'[1]вспомогат'!J20</f>
        <v>-4483855.869999997</v>
      </c>
      <c r="I22" s="38">
        <f>'[1]вспомогат'!K20</f>
        <v>117.27940393997083</v>
      </c>
      <c r="J22" s="39">
        <f>'[1]вспомогат'!L20</f>
        <v>7547532.880000003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38320877.18</v>
      </c>
      <c r="F23" s="44">
        <f>'[1]вспомогат'!H21</f>
        <v>2719430.9299999997</v>
      </c>
      <c r="G23" s="45">
        <f>'[1]вспомогат'!I21</f>
        <v>42.16119691538709</v>
      </c>
      <c r="H23" s="37">
        <f>'[1]вспомогат'!J21</f>
        <v>-3730649.0700000003</v>
      </c>
      <c r="I23" s="38">
        <f>'[1]вспомогат'!K21</f>
        <v>114.49892235435708</v>
      </c>
      <c r="J23" s="39">
        <f>'[1]вспомогат'!L21</f>
        <v>4852547.18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37735022.34</v>
      </c>
      <c r="F24" s="44">
        <f>'[1]вспомогат'!H22</f>
        <v>2058828.1300000027</v>
      </c>
      <c r="G24" s="45">
        <f>'[1]вспомогат'!I22</f>
        <v>32.05239860383731</v>
      </c>
      <c r="H24" s="37">
        <f>'[1]вспомогат'!J22</f>
        <v>-4364491.869999997</v>
      </c>
      <c r="I24" s="38">
        <f>'[1]вспомогат'!K22</f>
        <v>105.83773904807236</v>
      </c>
      <c r="J24" s="39">
        <f>'[1]вспомогат'!L22</f>
        <v>2081367.3400000036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27247414.6</v>
      </c>
      <c r="F25" s="44">
        <f>'[1]вспомогат'!H23</f>
        <v>1733628.6700000018</v>
      </c>
      <c r="G25" s="45">
        <f>'[1]вспомогат'!I23</f>
        <v>34.85119973914304</v>
      </c>
      <c r="H25" s="37">
        <f>'[1]вспомогат'!J23</f>
        <v>-3240744.329999998</v>
      </c>
      <c r="I25" s="38">
        <f>'[1]вспомогат'!K23</f>
        <v>110.03777702922555</v>
      </c>
      <c r="J25" s="39">
        <f>'[1]вспомогат'!L23</f>
        <v>2485541.6000000015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14636161.7</v>
      </c>
      <c r="F26" s="44">
        <f>'[1]вспомогат'!H24</f>
        <v>981253.5299999993</v>
      </c>
      <c r="G26" s="45">
        <f>'[1]вспомогат'!I24</f>
        <v>46.807759494129755</v>
      </c>
      <c r="H26" s="37">
        <f>'[1]вспомогат'!J24</f>
        <v>-1115094.4700000007</v>
      </c>
      <c r="I26" s="38">
        <f>'[1]вспомогат'!K24</f>
        <v>120.02588531848535</v>
      </c>
      <c r="J26" s="39">
        <f>'[1]вспомогат'!L24</f>
        <v>2441990.6999999993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44972326.65</v>
      </c>
      <c r="F27" s="44">
        <f>'[1]вспомогат'!H25</f>
        <v>3401673.3200000003</v>
      </c>
      <c r="G27" s="45">
        <f>'[1]вспомогат'!I25</f>
        <v>42.47183498569466</v>
      </c>
      <c r="H27" s="37">
        <f>'[1]вспомогат'!J25</f>
        <v>-4607571.68</v>
      </c>
      <c r="I27" s="38">
        <f>'[1]вспомогат'!K25</f>
        <v>108.73244558702571</v>
      </c>
      <c r="J27" s="39">
        <f>'[1]вспомогат'!L25</f>
        <v>3611786.6499999985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24557141.28</v>
      </c>
      <c r="F28" s="44">
        <f>'[1]вспомогат'!H26</f>
        <v>1824642.4800000004</v>
      </c>
      <c r="G28" s="45">
        <f>'[1]вспомогат'!I26</f>
        <v>43.25239434095682</v>
      </c>
      <c r="H28" s="37">
        <f>'[1]вспомогат'!J26</f>
        <v>-2393950.5199999996</v>
      </c>
      <c r="I28" s="38">
        <f>'[1]вспомогат'!K26</f>
        <v>99.66786072327598</v>
      </c>
      <c r="J28" s="39">
        <f>'[1]вспомогат'!L26</f>
        <v>-81835.71999999881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19943841.06</v>
      </c>
      <c r="F29" s="44">
        <f>'[1]вспомогат'!H27</f>
        <v>1255153.0599999987</v>
      </c>
      <c r="G29" s="45">
        <f>'[1]вспомогат'!I27</f>
        <v>38.3132697013791</v>
      </c>
      <c r="H29" s="37">
        <f>'[1]вспомогат'!J27</f>
        <v>-2020873.9400000013</v>
      </c>
      <c r="I29" s="38">
        <f>'[1]вспомогат'!K27</f>
        <v>119.966706086446</v>
      </c>
      <c r="J29" s="39">
        <f>'[1]вспомогат'!L27</f>
        <v>3319361.0599999987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25036330.96</v>
      </c>
      <c r="F30" s="44">
        <f>'[1]вспомогат'!H28</f>
        <v>1507290.8599999994</v>
      </c>
      <c r="G30" s="45">
        <f>'[1]вспомогат'!I28</f>
        <v>34.48209198879581</v>
      </c>
      <c r="H30" s="37">
        <f>'[1]вспомогат'!J28</f>
        <v>-2863937.1400000006</v>
      </c>
      <c r="I30" s="38">
        <f>'[1]вспомогат'!K28</f>
        <v>96.56042907499602</v>
      </c>
      <c r="J30" s="39">
        <f>'[1]вспомогат'!L28</f>
        <v>-891817.0399999991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62057965.74</v>
      </c>
      <c r="F31" s="44">
        <f>'[1]вспомогат'!H29</f>
        <v>4079789.8100000024</v>
      </c>
      <c r="G31" s="45">
        <f>'[1]вспомогат'!I29</f>
        <v>47.83128812777993</v>
      </c>
      <c r="H31" s="37">
        <f>'[1]вспомогат'!J29</f>
        <v>-4449752.189999998</v>
      </c>
      <c r="I31" s="38">
        <f>'[1]вспомогат'!K29</f>
        <v>106.06564591686178</v>
      </c>
      <c r="J31" s="39">
        <f>'[1]вспомогат'!L29</f>
        <v>3548949.740000002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23793803.4</v>
      </c>
      <c r="F32" s="44">
        <f>'[1]вспомогат'!H30</f>
        <v>1238145.129999999</v>
      </c>
      <c r="G32" s="45">
        <f>'[1]вспомогат'!I30</f>
        <v>35.36588489039714</v>
      </c>
      <c r="H32" s="37">
        <f>'[1]вспомогат'!J30</f>
        <v>-2262813.870000001</v>
      </c>
      <c r="I32" s="38">
        <f>'[1]вспомогат'!K30</f>
        <v>116.2758360846083</v>
      </c>
      <c r="J32" s="39">
        <f>'[1]вспомогат'!L30</f>
        <v>3330563.3999999985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11858662.07</v>
      </c>
      <c r="F33" s="44">
        <f>'[1]вспомогат'!H31</f>
        <v>856668.5099999998</v>
      </c>
      <c r="G33" s="45">
        <f>'[1]вспомогат'!I31</f>
        <v>53.01599573727556</v>
      </c>
      <c r="H33" s="37">
        <f>'[1]вспомогат'!J31</f>
        <v>-759199.4900000002</v>
      </c>
      <c r="I33" s="38">
        <f>'[1]вспомогат'!K31</f>
        <v>96.58858102940998</v>
      </c>
      <c r="J33" s="39">
        <f>'[1]вспомогат'!L31</f>
        <v>-418836.9299999997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12730929.38</v>
      </c>
      <c r="F34" s="44">
        <f>'[1]вспомогат'!H32</f>
        <v>890874.5100000016</v>
      </c>
      <c r="G34" s="45">
        <f>'[1]вспомогат'!I32</f>
        <v>45.761296310945404</v>
      </c>
      <c r="H34" s="37">
        <f>'[1]вспомогат'!J32</f>
        <v>-1055911.4899999984</v>
      </c>
      <c r="I34" s="38">
        <f>'[1]вспомогат'!K32</f>
        <v>124.8195310951972</v>
      </c>
      <c r="J34" s="39">
        <f>'[1]вспомогат'!L32</f>
        <v>2531460.380000001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19367582.08</v>
      </c>
      <c r="F35" s="44">
        <f>'[1]вспомогат'!H33</f>
        <v>1216329.3199999966</v>
      </c>
      <c r="G35" s="45">
        <f>'[1]вспомогат'!I33</f>
        <v>36.10388216461337</v>
      </c>
      <c r="H35" s="37">
        <f>'[1]вспомогат'!J33</f>
        <v>-2152641.6800000034</v>
      </c>
      <c r="I35" s="38">
        <f>'[1]вспомогат'!K33</f>
        <v>114.6798332630089</v>
      </c>
      <c r="J35" s="39">
        <f>'[1]вспомогат'!L33</f>
        <v>2479188.079999998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19011737.08</v>
      </c>
      <c r="F36" s="44">
        <f>'[1]вспомогат'!H34</f>
        <v>1316151.5199999996</v>
      </c>
      <c r="G36" s="45">
        <f>'[1]вспомогат'!I34</f>
        <v>46.51862722228111</v>
      </c>
      <c r="H36" s="37">
        <f>'[1]вспомогат'!J34</f>
        <v>-1513148.4800000004</v>
      </c>
      <c r="I36" s="38">
        <f>'[1]вспомогат'!K34</f>
        <v>118.16730663447869</v>
      </c>
      <c r="J36" s="39">
        <f>'[1]вспомогат'!L34</f>
        <v>2922907.079999998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44514102.74</v>
      </c>
      <c r="F37" s="44">
        <f>'[1]вспомогат'!H35</f>
        <v>3001220.3400000036</v>
      </c>
      <c r="G37" s="45">
        <f>'[1]вспомогат'!I35</f>
        <v>43.864914459465695</v>
      </c>
      <c r="H37" s="37">
        <f>'[1]вспомогат'!J35</f>
        <v>-3840740.6599999964</v>
      </c>
      <c r="I37" s="38">
        <f>'[1]вспомогат'!K35</f>
        <v>113.87686949283979</v>
      </c>
      <c r="J37" s="39">
        <f>'[1]вспомогат'!L35</f>
        <v>5424423.740000002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606999305.23</v>
      </c>
      <c r="F38" s="41">
        <f>SUM(F18:F37)</f>
        <v>42548496.89999999</v>
      </c>
      <c r="G38" s="42">
        <f>F38/D38*100</f>
        <v>43.45126248962838</v>
      </c>
      <c r="H38" s="41">
        <f>SUM(H18:H37)</f>
        <v>-55373852.10000001</v>
      </c>
      <c r="I38" s="43">
        <f>E38/C38*100</f>
        <v>113.79536237361935</v>
      </c>
      <c r="J38" s="41">
        <f>SUM(J18:J37)</f>
        <v>73586262.23000002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4560904.14</v>
      </c>
      <c r="F39" s="33">
        <f>'[1]вспомогат'!H36</f>
        <v>270104.1699999999</v>
      </c>
      <c r="G39" s="36">
        <f>'[1]вспомогат'!I36</f>
        <v>17.864883116127217</v>
      </c>
      <c r="H39" s="37">
        <f>'[1]вспомогат'!J36</f>
        <v>-1241823.83</v>
      </c>
      <c r="I39" s="38">
        <f>'[1]вспомогат'!K36</f>
        <v>78.96110793713447</v>
      </c>
      <c r="J39" s="39">
        <f>'[1]вспомогат'!L36</f>
        <v>-1215235.8600000003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13829977.08</v>
      </c>
      <c r="F40" s="33">
        <f>'[1]вспомогат'!H37</f>
        <v>1142098.6799999997</v>
      </c>
      <c r="G40" s="36">
        <f>'[1]вспомогат'!I37</f>
        <v>39.27158805119031</v>
      </c>
      <c r="H40" s="37">
        <f>'[1]вспомогат'!J37</f>
        <v>-1766107.3200000003</v>
      </c>
      <c r="I40" s="38">
        <f>'[1]вспомогат'!K37</f>
        <v>91.08697087965132</v>
      </c>
      <c r="J40" s="39">
        <f>'[1]вспомогат'!L37</f>
        <v>-1353288.92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6675176.51</v>
      </c>
      <c r="F41" s="33">
        <f>'[1]вспомогат'!H38</f>
        <v>608252.5800000001</v>
      </c>
      <c r="G41" s="36">
        <f>'[1]вспомогат'!I38</f>
        <v>57.96155161915254</v>
      </c>
      <c r="H41" s="37">
        <f>'[1]вспомогат'!J38</f>
        <v>-441154.4199999999</v>
      </c>
      <c r="I41" s="38">
        <f>'[1]вспомогат'!K38</f>
        <v>107.8631796190357</v>
      </c>
      <c r="J41" s="39">
        <f>'[1]вспомогат'!L38</f>
        <v>486617.5099999998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5177535.26</v>
      </c>
      <c r="F42" s="33">
        <f>'[1]вспомогат'!H39</f>
        <v>324056.70999999996</v>
      </c>
      <c r="G42" s="36">
        <f>'[1]вспомогат'!I39</f>
        <v>12.587835675141509</v>
      </c>
      <c r="H42" s="37">
        <f>'[1]вспомогат'!J39</f>
        <v>-2250307.29</v>
      </c>
      <c r="I42" s="38">
        <f>'[1]вспомогат'!K39</f>
        <v>71.095389658441</v>
      </c>
      <c r="J42" s="39">
        <f>'[1]вспомогат'!L39</f>
        <v>-2104983.74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5718220.22</v>
      </c>
      <c r="F43" s="33">
        <f>'[1]вспомогат'!H40</f>
        <v>194472.47999999952</v>
      </c>
      <c r="G43" s="36">
        <f>'[1]вспомогат'!I40</f>
        <v>35.24546275051372</v>
      </c>
      <c r="H43" s="37">
        <f>'[1]вспомогат'!J40</f>
        <v>-357293.5200000005</v>
      </c>
      <c r="I43" s="38">
        <f>'[1]вспомогат'!K40</f>
        <v>180.54154758371587</v>
      </c>
      <c r="J43" s="39">
        <f>'[1]вспомогат'!L40</f>
        <v>2550960.2199999997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5673728.27</v>
      </c>
      <c r="F44" s="33">
        <f>'[1]вспомогат'!H41</f>
        <v>295515.07999999914</v>
      </c>
      <c r="G44" s="36">
        <f>'[1]вспомогат'!I41</f>
        <v>28.813872854914113</v>
      </c>
      <c r="H44" s="37">
        <f>'[1]вспомогат'!J41</f>
        <v>-730084.9200000009</v>
      </c>
      <c r="I44" s="38">
        <f>'[1]вспомогат'!K41</f>
        <v>126.50171166752133</v>
      </c>
      <c r="J44" s="39">
        <f>'[1]вспомогат'!L41</f>
        <v>1188628.2699999996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11157486.75</v>
      </c>
      <c r="F45" s="33">
        <f>'[1]вспомогат'!H42</f>
        <v>852582.7300000004</v>
      </c>
      <c r="G45" s="36">
        <f>'[1]вспомогат'!I42</f>
        <v>49.65626810967469</v>
      </c>
      <c r="H45" s="37">
        <f>'[1]вспомогат'!J42</f>
        <v>-864386.2699999996</v>
      </c>
      <c r="I45" s="38">
        <f>'[1]вспомогат'!K42</f>
        <v>103.75898342765035</v>
      </c>
      <c r="J45" s="39">
        <f>'[1]вспомогат'!L42</f>
        <v>404213.75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18140291.24</v>
      </c>
      <c r="F46" s="33">
        <f>'[1]вспомогат'!H43</f>
        <v>1470579.3499999978</v>
      </c>
      <c r="G46" s="36">
        <f>'[1]вспомогат'!I43</f>
        <v>50.47930786150906</v>
      </c>
      <c r="H46" s="37">
        <f>'[1]вспомогат'!J43</f>
        <v>-1442652.6500000022</v>
      </c>
      <c r="I46" s="38">
        <f>'[1]вспомогат'!K43</f>
        <v>113.30877125106554</v>
      </c>
      <c r="J46" s="39">
        <f>'[1]вспомогат'!L43</f>
        <v>2130682.2399999984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7751920.75</v>
      </c>
      <c r="F47" s="33">
        <f>'[1]вспомогат'!H44</f>
        <v>416136.98000000045</v>
      </c>
      <c r="G47" s="36">
        <f>'[1]вспомогат'!I44</f>
        <v>31.91136621576029</v>
      </c>
      <c r="H47" s="37">
        <f>'[1]вспомогат'!J44</f>
        <v>-887903.0199999996</v>
      </c>
      <c r="I47" s="38">
        <f>'[1]вспомогат'!K44</f>
        <v>93.83914931375183</v>
      </c>
      <c r="J47" s="39">
        <f>'[1]вспомогат'!L44</f>
        <v>-508939.25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7236559.56</v>
      </c>
      <c r="F48" s="33">
        <f>'[1]вспомогат'!H45</f>
        <v>467288.5499999998</v>
      </c>
      <c r="G48" s="36">
        <f>'[1]вспомогат'!I45</f>
        <v>56.06052117287288</v>
      </c>
      <c r="H48" s="37">
        <f>'[1]вспомогат'!J45</f>
        <v>-366254.4500000002</v>
      </c>
      <c r="I48" s="38">
        <f>'[1]вспомогат'!K45</f>
        <v>98.61706341202827</v>
      </c>
      <c r="J48" s="39">
        <f>'[1]вспомогат'!L45</f>
        <v>-101480.44000000041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3024950.98</v>
      </c>
      <c r="F49" s="33">
        <f>'[1]вспомогат'!H46</f>
        <v>90747</v>
      </c>
      <c r="G49" s="36">
        <f>'[1]вспомогат'!I46</f>
        <v>19.25114290866277</v>
      </c>
      <c r="H49" s="37">
        <f>'[1]вспомогат'!J46</f>
        <v>-380638</v>
      </c>
      <c r="I49" s="38">
        <f>'[1]вспомогат'!K46</f>
        <v>113.71658435708112</v>
      </c>
      <c r="J49" s="39">
        <f>'[1]вспомогат'!L46</f>
        <v>364871.98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3026095.87</v>
      </c>
      <c r="F50" s="33">
        <f>'[1]вспомогат'!H47</f>
        <v>249740.0700000003</v>
      </c>
      <c r="G50" s="36">
        <f>'[1]вспомогат'!I47</f>
        <v>51.23251563192365</v>
      </c>
      <c r="H50" s="37">
        <f>'[1]вспомогат'!J47</f>
        <v>-237723.9299999997</v>
      </c>
      <c r="I50" s="38">
        <f>'[1]вспомогат'!K47</f>
        <v>135.401604274725</v>
      </c>
      <c r="J50" s="39">
        <f>'[1]вспомогат'!L47</f>
        <v>791191.8700000001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2921425.7</v>
      </c>
      <c r="F51" s="33">
        <f>'[1]вспомогат'!H48</f>
        <v>119481.28000000026</v>
      </c>
      <c r="G51" s="36">
        <f>'[1]вспомогат'!I48</f>
        <v>23.90954970963861</v>
      </c>
      <c r="H51" s="37">
        <f>'[1]вспомогат'!J48</f>
        <v>-380240.71999999974</v>
      </c>
      <c r="I51" s="38">
        <f>'[1]вспомогат'!K48</f>
        <v>92.81550927352663</v>
      </c>
      <c r="J51" s="39">
        <f>'[1]вспомогат'!L48</f>
        <v>-226136.2999999998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7478833.07</v>
      </c>
      <c r="F52" s="33">
        <f>'[1]вспомогат'!H49</f>
        <v>553528.1500000004</v>
      </c>
      <c r="G52" s="36">
        <f>'[1]вспомогат'!I49</f>
        <v>53.34779160048733</v>
      </c>
      <c r="H52" s="37">
        <f>'[1]вспомогат'!J49</f>
        <v>-484055.8499999996</v>
      </c>
      <c r="I52" s="38">
        <f>'[1]вспомогат'!K49</f>
        <v>111.9821320202827</v>
      </c>
      <c r="J52" s="39">
        <f>'[1]вспомогат'!L49</f>
        <v>800238.0700000003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3141946.62</v>
      </c>
      <c r="F53" s="33">
        <f>'[1]вспомогат'!H50</f>
        <v>225145.45999999996</v>
      </c>
      <c r="G53" s="36">
        <f>'[1]вспомогат'!I50</f>
        <v>33.0704282864722</v>
      </c>
      <c r="H53" s="37">
        <f>'[1]вспомогат'!J50</f>
        <v>-455660.54000000004</v>
      </c>
      <c r="I53" s="38">
        <f>'[1]вспомогат'!K50</f>
        <v>91.60279687740527</v>
      </c>
      <c r="J53" s="39">
        <f>'[1]вспомогат'!L50</f>
        <v>-288021.3799999999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2664384.3</v>
      </c>
      <c r="F54" s="33">
        <f>'[1]вспомогат'!H51</f>
        <v>120202.63999999966</v>
      </c>
      <c r="G54" s="36">
        <f>'[1]вспомогат'!I51</f>
        <v>34.89900415178691</v>
      </c>
      <c r="H54" s="37">
        <f>'[1]вспомогат'!J51</f>
        <v>-224227.36000000034</v>
      </c>
      <c r="I54" s="38">
        <f>'[1]вспомогат'!K51</f>
        <v>107.83972810823215</v>
      </c>
      <c r="J54" s="39">
        <f>'[1]вспомогат'!L51</f>
        <v>193695.2999999998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108179436.32000001</v>
      </c>
      <c r="F55" s="41">
        <f>SUM(F39:F54)</f>
        <v>7399931.909999997</v>
      </c>
      <c r="G55" s="42">
        <f>F55/D55*100</f>
        <v>37.16607809789895</v>
      </c>
      <c r="H55" s="41">
        <f>SUM(H39:H54)</f>
        <v>-12510514.09</v>
      </c>
      <c r="I55" s="43">
        <f>E55/C55*100</f>
        <v>102.96290025977186</v>
      </c>
      <c r="J55" s="41">
        <f>SUM(J39:J54)</f>
        <v>3113013.319999997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4033076846</v>
      </c>
      <c r="D56" s="53">
        <f>'[1]вспомогат'!D52</f>
        <v>703187773</v>
      </c>
      <c r="E56" s="53">
        <f>'[1]вспомогат'!G52</f>
        <v>3877946796.4499993</v>
      </c>
      <c r="F56" s="53">
        <f>'[1]вспомогат'!H52</f>
        <v>281594951.96000004</v>
      </c>
      <c r="G56" s="54">
        <f>'[1]вспомогат'!I52</f>
        <v>40.045484687345386</v>
      </c>
      <c r="H56" s="53">
        <f>'[1]вспомогат'!J52</f>
        <v>-409082306.9499999</v>
      </c>
      <c r="I56" s="54">
        <f>'[1]вспомогат'!K52</f>
        <v>96.15355582168343</v>
      </c>
      <c r="J56" s="53">
        <f>'[1]вспомогат'!L52</f>
        <v>-155130049.55000067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14.06.2017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2017-06-15T06:22:55Z</dcterms:created>
  <dcterms:modified xsi:type="dcterms:W3CDTF">2017-06-15T06:23:28Z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