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<sst xmlns="http://schemas.openxmlformats.org/spreadsheetml/2006/main" count="64" uniqueCount="59">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</sst>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15.06.2017</v>
          </cell>
        </row>
        <row r="6">
          <cell r="G6" t="str">
            <v>Фактично надійшло на 15.06.2017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721784008.4</v>
          </cell>
          <cell r="H10">
            <v>60374275.26999998</v>
          </cell>
          <cell r="I10">
            <v>37.563412324356655</v>
          </cell>
          <cell r="J10">
            <v>-100352004.73000002</v>
          </cell>
          <cell r="K10">
            <v>91.01818139172883</v>
          </cell>
          <cell r="L10">
            <v>-71226791.60000002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1875881326.45</v>
          </cell>
          <cell r="H11">
            <v>149128181.08000016</v>
          </cell>
          <cell r="I11">
            <v>45.7350204189285</v>
          </cell>
          <cell r="J11">
            <v>-176941818.91999984</v>
          </cell>
          <cell r="K11">
            <v>93.85530691025895</v>
          </cell>
          <cell r="L11">
            <v>-122813673.54999995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154730379</v>
          </cell>
          <cell r="H12">
            <v>12145778.650000006</v>
          </cell>
          <cell r="I12">
            <v>49.85952236120876</v>
          </cell>
          <cell r="J12">
            <v>-12214219.349999994</v>
          </cell>
          <cell r="K12">
            <v>107.72501928156855</v>
          </cell>
          <cell r="L12">
            <v>11095799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209446488.24</v>
          </cell>
          <cell r="H13">
            <v>19743703.200000018</v>
          </cell>
          <cell r="I13">
            <v>55.64584763676339</v>
          </cell>
          <cell r="J13">
            <v>-15737296.799999982</v>
          </cell>
          <cell r="K13">
            <v>95.59763708072921</v>
          </cell>
          <cell r="L13">
            <v>-9645211.75999999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198250103.14</v>
          </cell>
          <cell r="H14">
            <v>15836035.159999996</v>
          </cell>
          <cell r="I14">
            <v>46.40732376040322</v>
          </cell>
          <cell r="J14">
            <v>-18287964.840000004</v>
          </cell>
          <cell r="K14">
            <v>94.89419393347596</v>
          </cell>
          <cell r="L14">
            <v>-10666896.860000014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30632440.16</v>
          </cell>
          <cell r="H15">
            <v>2375240.280000001</v>
          </cell>
          <cell r="I15">
            <v>51.7064736486928</v>
          </cell>
          <cell r="J15">
            <v>-2218459.719999999</v>
          </cell>
          <cell r="K15">
            <v>98.02914129728657</v>
          </cell>
          <cell r="L15">
            <v>-615859.8399999999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14072984.91</v>
          </cell>
          <cell r="H16">
            <v>933018.8200000003</v>
          </cell>
          <cell r="I16">
            <v>28.860718137930423</v>
          </cell>
          <cell r="J16">
            <v>-2299814.1799999997</v>
          </cell>
          <cell r="K16">
            <v>100.28889411012165</v>
          </cell>
          <cell r="L16">
            <v>40538.91000000015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99281511.45</v>
          </cell>
          <cell r="H17">
            <v>9252967.769999996</v>
          </cell>
          <cell r="I17">
            <v>60.90491185047971</v>
          </cell>
          <cell r="J17">
            <v>-5939514.230000004</v>
          </cell>
          <cell r="K17">
            <v>134.00575010621563</v>
          </cell>
          <cell r="L17">
            <v>25194010.450000003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10318231.56</v>
          </cell>
          <cell r="H18">
            <v>761789.3399999999</v>
          </cell>
          <cell r="I18">
            <v>49.411653218483245</v>
          </cell>
          <cell r="J18">
            <v>-779930.6600000001</v>
          </cell>
          <cell r="K18">
            <v>126.35091679504953</v>
          </cell>
          <cell r="L18">
            <v>2151902.5600000005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7473024.02</v>
          </cell>
          <cell r="H19">
            <v>478888.56999999937</v>
          </cell>
          <cell r="I19">
            <v>58.339290848224</v>
          </cell>
          <cell r="J19">
            <v>-341979.43000000063</v>
          </cell>
          <cell r="K19">
            <v>140.97100888550258</v>
          </cell>
          <cell r="L19">
            <v>2171917.0199999996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51819417.14</v>
          </cell>
          <cell r="H20">
            <v>4790514.390000001</v>
          </cell>
          <cell r="I20">
            <v>55.17852933333871</v>
          </cell>
          <cell r="J20">
            <v>-3891330.6099999994</v>
          </cell>
          <cell r="K20">
            <v>118.63593772060621</v>
          </cell>
          <cell r="L20">
            <v>8140058.140000001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38910793.88</v>
          </cell>
          <cell r="H21">
            <v>3309347.6300000027</v>
          </cell>
          <cell r="I21">
            <v>51.30707882692932</v>
          </cell>
          <cell r="J21">
            <v>-3140732.3699999973</v>
          </cell>
          <cell r="K21">
            <v>116.2615340532378</v>
          </cell>
          <cell r="L21">
            <v>5442463.880000003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38170284.47</v>
          </cell>
          <cell r="H22">
            <v>2494090.259999998</v>
          </cell>
          <cell r="I22">
            <v>38.82867831588646</v>
          </cell>
          <cell r="J22">
            <v>-3929229.740000002</v>
          </cell>
          <cell r="K22">
            <v>107.05854552639835</v>
          </cell>
          <cell r="L22">
            <v>2516629.469999999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27573441.65</v>
          </cell>
          <cell r="H23">
            <v>2059655.7199999988</v>
          </cell>
          <cell r="I23">
            <v>41.40533329527156</v>
          </cell>
          <cell r="J23">
            <v>-2914717.280000001</v>
          </cell>
          <cell r="K23">
            <v>111.35442642000466</v>
          </cell>
          <cell r="L23">
            <v>2811568.6499999985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14737522.23</v>
          </cell>
          <cell r="H24">
            <v>1082614.0600000005</v>
          </cell>
          <cell r="I24">
            <v>51.64285986868595</v>
          </cell>
          <cell r="J24">
            <v>-1013733.9399999995</v>
          </cell>
          <cell r="K24">
            <v>120.85710648144921</v>
          </cell>
          <cell r="L24">
            <v>2543351.2300000004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45863383.52</v>
          </cell>
          <cell r="H25">
            <v>4292730.190000005</v>
          </cell>
          <cell r="I25">
            <v>53.597189123319424</v>
          </cell>
          <cell r="J25">
            <v>-3716514.809999995</v>
          </cell>
          <cell r="K25">
            <v>110.88681027858922</v>
          </cell>
          <cell r="L25">
            <v>4502843.520000003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24736345.51</v>
          </cell>
          <cell r="H26">
            <v>2003846.710000001</v>
          </cell>
          <cell r="I26">
            <v>47.50035639844851</v>
          </cell>
          <cell r="J26">
            <v>-2214746.289999999</v>
          </cell>
          <cell r="K26">
            <v>100.39518081452815</v>
          </cell>
          <cell r="L26">
            <v>97368.51000000164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20034011.91</v>
          </cell>
          <cell r="H27">
            <v>1345323.9100000001</v>
          </cell>
          <cell r="I27">
            <v>41.065714965108654</v>
          </cell>
          <cell r="J27">
            <v>-1930703.0899999999</v>
          </cell>
          <cell r="K27">
            <v>120.50910410430882</v>
          </cell>
          <cell r="L27">
            <v>3409531.91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25310961.66</v>
          </cell>
          <cell r="H28">
            <v>1781921.5599999987</v>
          </cell>
          <cell r="I28">
            <v>40.76478188737807</v>
          </cell>
          <cell r="J28">
            <v>-2589306.4400000013</v>
          </cell>
          <cell r="K28">
            <v>97.61962813541484</v>
          </cell>
          <cell r="L28">
            <v>-617186.3399999999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62469017.57</v>
          </cell>
          <cell r="H29">
            <v>4490841.640000001</v>
          </cell>
          <cell r="I29">
            <v>52.650442895996065</v>
          </cell>
          <cell r="J29">
            <v>-4038700.3599999994</v>
          </cell>
          <cell r="K29">
            <v>106.76819034180988</v>
          </cell>
          <cell r="L29">
            <v>3960001.5700000003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24144014.92</v>
          </cell>
          <cell r="H30">
            <v>1588356.6500000022</v>
          </cell>
          <cell r="I30">
            <v>45.369187414077174</v>
          </cell>
          <cell r="J30">
            <v>-1912602.3499999978</v>
          </cell>
          <cell r="K30">
            <v>117.98725382686222</v>
          </cell>
          <cell r="L30">
            <v>3680774.920000002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12105390.26</v>
          </cell>
          <cell r="H31">
            <v>1103396.6999999993</v>
          </cell>
          <cell r="I31">
            <v>68.28507650377378</v>
          </cell>
          <cell r="J31">
            <v>-512471.30000000075</v>
          </cell>
          <cell r="K31">
            <v>98.59817752784993</v>
          </cell>
          <cell r="L31">
            <v>-172108.74000000022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12832097.14</v>
          </cell>
          <cell r="H32">
            <v>992042.2700000014</v>
          </cell>
          <cell r="I32">
            <v>50.957951721452766</v>
          </cell>
          <cell r="J32">
            <v>-954743.7299999986</v>
          </cell>
          <cell r="K32">
            <v>125.81142351626345</v>
          </cell>
          <cell r="L32">
            <v>2632628.1400000006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20002123.87</v>
          </cell>
          <cell r="H33">
            <v>1850871.1099999994</v>
          </cell>
          <cell r="I33">
            <v>54.93876646608117</v>
          </cell>
          <cell r="J33">
            <v>-1518099.8900000006</v>
          </cell>
          <cell r="K33">
            <v>118.43709869629997</v>
          </cell>
          <cell r="L33">
            <v>3113729.870000001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19116013.45</v>
          </cell>
          <cell r="H34">
            <v>1420427.8900000006</v>
          </cell>
          <cell r="I34">
            <v>50.20421623723185</v>
          </cell>
          <cell r="J34">
            <v>-1408872.1099999994</v>
          </cell>
          <cell r="K34">
            <v>118.81543561589002</v>
          </cell>
          <cell r="L34">
            <v>3027183.4499999993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44826094.59</v>
          </cell>
          <cell r="H35">
            <v>3313212.190000005</v>
          </cell>
          <cell r="I35">
            <v>48.42489148944294</v>
          </cell>
          <cell r="J35">
            <v>-3528748.809999995</v>
          </cell>
          <cell r="K35">
            <v>114.67501329442997</v>
          </cell>
          <cell r="L35">
            <v>5736415.590000004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4567311.05</v>
          </cell>
          <cell r="H36">
            <v>276511.0800000001</v>
          </cell>
          <cell r="I36">
            <v>18.288640728923607</v>
          </cell>
          <cell r="J36">
            <v>-1235416.92</v>
          </cell>
          <cell r="K36">
            <v>79.07202820568753</v>
          </cell>
          <cell r="L36">
            <v>-1208828.9500000002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13920312.44</v>
          </cell>
          <cell r="H37">
            <v>1232434.039999999</v>
          </cell>
          <cell r="I37">
            <v>42.377810925360826</v>
          </cell>
          <cell r="J37">
            <v>-1675771.960000001</v>
          </cell>
          <cell r="K37">
            <v>91.68193746984345</v>
          </cell>
          <cell r="L37">
            <v>-1262953.5600000005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6698485.4</v>
          </cell>
          <cell r="H38">
            <v>631561.4700000007</v>
          </cell>
          <cell r="I38">
            <v>60.18270032504077</v>
          </cell>
          <cell r="J38">
            <v>-417845.52999999933</v>
          </cell>
          <cell r="K38">
            <v>108.23982448902886</v>
          </cell>
          <cell r="L38">
            <v>509926.4000000004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5293539.41</v>
          </cell>
          <cell r="H39">
            <v>440060.86000000034</v>
          </cell>
          <cell r="I39">
            <v>17.093964179113765</v>
          </cell>
          <cell r="J39">
            <v>-2134303.1399999997</v>
          </cell>
          <cell r="K39">
            <v>72.68830208338626</v>
          </cell>
          <cell r="L39">
            <v>-1988979.5899999999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5794933.62</v>
          </cell>
          <cell r="H40">
            <v>271185.8799999999</v>
          </cell>
          <cell r="I40">
            <v>49.148711591507976</v>
          </cell>
          <cell r="J40">
            <v>-280580.1200000001</v>
          </cell>
          <cell r="K40">
            <v>182.9636221844749</v>
          </cell>
          <cell r="L40">
            <v>2627673.62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5737782.24</v>
          </cell>
          <cell r="H41">
            <v>359569.0499999998</v>
          </cell>
          <cell r="I41">
            <v>35.05938475039</v>
          </cell>
          <cell r="J41">
            <v>-666030.9500000002</v>
          </cell>
          <cell r="K41">
            <v>127.92986198746962</v>
          </cell>
          <cell r="L41">
            <v>1252682.2400000002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11202612.9</v>
          </cell>
          <cell r="H42">
            <v>897708.8800000008</v>
          </cell>
          <cell r="I42">
            <v>52.284512999361134</v>
          </cell>
          <cell r="J42">
            <v>-819260.1199999992</v>
          </cell>
          <cell r="K42">
            <v>104.17863379828636</v>
          </cell>
          <cell r="L42">
            <v>449339.9000000004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18317516.22</v>
          </cell>
          <cell r="H43">
            <v>1647804.3299999982</v>
          </cell>
          <cell r="I43">
            <v>56.56275675950278</v>
          </cell>
          <cell r="J43">
            <v>-1265427.6700000018</v>
          </cell>
          <cell r="K43">
            <v>114.4157625585984</v>
          </cell>
          <cell r="L43">
            <v>2307907.219999999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7774603.03</v>
          </cell>
          <cell r="H44">
            <v>438819.2600000007</v>
          </cell>
          <cell r="I44">
            <v>33.65075151068991</v>
          </cell>
          <cell r="J44">
            <v>-865220.7399999993</v>
          </cell>
          <cell r="K44">
            <v>94.11372460010216</v>
          </cell>
          <cell r="L44">
            <v>-486256.96999999974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7285133.16</v>
          </cell>
          <cell r="H45">
            <v>515862.1500000004</v>
          </cell>
          <cell r="I45">
            <v>61.887887007628926</v>
          </cell>
          <cell r="J45">
            <v>-317680.8499999996</v>
          </cell>
          <cell r="K45">
            <v>99.2790058380712</v>
          </cell>
          <cell r="L45">
            <v>-52906.83999999985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3063894.62</v>
          </cell>
          <cell r="H46">
            <v>129690.64000000013</v>
          </cell>
          <cell r="I46">
            <v>27.512678596052087</v>
          </cell>
          <cell r="J46">
            <v>-341694.35999999987</v>
          </cell>
          <cell r="K46">
            <v>115.18058749383006</v>
          </cell>
          <cell r="L46">
            <v>403815.6200000001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3030057.37</v>
          </cell>
          <cell r="H47">
            <v>253701.5700000003</v>
          </cell>
          <cell r="I47">
            <v>52.04519102949147</v>
          </cell>
          <cell r="J47">
            <v>-233762.4299999997</v>
          </cell>
          <cell r="K47">
            <v>135.57886021055043</v>
          </cell>
          <cell r="L47">
            <v>795153.3700000001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2922987.89</v>
          </cell>
          <cell r="H48">
            <v>121043.4700000002</v>
          </cell>
          <cell r="I48">
            <v>24.222161521806164</v>
          </cell>
          <cell r="J48">
            <v>-378678.5299999998</v>
          </cell>
          <cell r="K48">
            <v>92.86514102025632</v>
          </cell>
          <cell r="L48">
            <v>-224574.10999999987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7592528.92</v>
          </cell>
          <cell r="H49">
            <v>667224</v>
          </cell>
          <cell r="I49">
            <v>64.30554056346281</v>
          </cell>
          <cell r="J49">
            <v>-370360</v>
          </cell>
          <cell r="K49">
            <v>113.68452376585194</v>
          </cell>
          <cell r="L49">
            <v>913933.9199999999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3176184.75</v>
          </cell>
          <cell r="H50">
            <v>259383.58999999985</v>
          </cell>
          <cell r="I50">
            <v>38.0994864910121</v>
          </cell>
          <cell r="J50">
            <v>-421422.41000000015</v>
          </cell>
          <cell r="K50">
            <v>92.6010024000224</v>
          </cell>
          <cell r="L50">
            <v>-253783.25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2684812.27</v>
          </cell>
          <cell r="H51">
            <v>140630.60999999987</v>
          </cell>
          <cell r="I51">
            <v>40.82995383677376</v>
          </cell>
          <cell r="J51">
            <v>-203799.39000000013</v>
          </cell>
          <cell r="K51">
            <v>108.66654079084823</v>
          </cell>
          <cell r="L51">
            <v>214123.27000000002</v>
          </cell>
        </row>
        <row r="52">
          <cell r="B52">
            <v>8490050042</v>
          </cell>
          <cell r="C52">
            <v>4033076846</v>
          </cell>
          <cell r="D52">
            <v>703187773</v>
          </cell>
          <cell r="G52">
            <v>3913584106.389999</v>
          </cell>
          <cell r="H52">
            <v>317232261.90000004</v>
          </cell>
          <cell r="I52">
            <v>45.113449647538175</v>
          </cell>
          <cell r="J52">
            <v>-374328255.9800001</v>
          </cell>
          <cell r="K52">
            <v>97.03718168106532</v>
          </cell>
          <cell r="L52">
            <v>-119492739.61000109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793010800</v>
      </c>
      <c r="D10" s="33">
        <f>'[1]вспомогат'!D10</f>
        <v>160726280</v>
      </c>
      <c r="E10" s="33">
        <f>'[1]вспомогат'!G10</f>
        <v>721784008.4</v>
      </c>
      <c r="F10" s="33">
        <f>'[1]вспомогат'!H10</f>
        <v>60374275.26999998</v>
      </c>
      <c r="G10" s="34">
        <f>'[1]вспомогат'!I10</f>
        <v>37.563412324356655</v>
      </c>
      <c r="H10" s="33">
        <f>'[1]вспомогат'!J10</f>
        <v>-100352004.73000002</v>
      </c>
      <c r="I10" s="34">
        <f>'[1]вспомогат'!K10</f>
        <v>91.01818139172883</v>
      </c>
      <c r="J10" s="33">
        <f>'[1]вспомогат'!L10</f>
        <v>-71226791.60000002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1875881326.45</v>
      </c>
      <c r="F12" s="33">
        <f>'[1]вспомогат'!H11</f>
        <v>149128181.08000016</v>
      </c>
      <c r="G12" s="36">
        <f>'[1]вспомогат'!I11</f>
        <v>45.7350204189285</v>
      </c>
      <c r="H12" s="37">
        <f>'[1]вспомогат'!J11</f>
        <v>-176941818.91999984</v>
      </c>
      <c r="I12" s="36">
        <f>'[1]вспомогат'!K11</f>
        <v>93.85530691025895</v>
      </c>
      <c r="J12" s="39">
        <f>'[1]вспомогат'!L11</f>
        <v>-122813673.54999995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154730379</v>
      </c>
      <c r="F13" s="33">
        <f>'[1]вспомогат'!H12</f>
        <v>12145778.650000006</v>
      </c>
      <c r="G13" s="36">
        <f>'[1]вспомогат'!I12</f>
        <v>49.85952236120876</v>
      </c>
      <c r="H13" s="37">
        <f>'[1]вспомогат'!J12</f>
        <v>-12214219.349999994</v>
      </c>
      <c r="I13" s="36">
        <f>'[1]вспомогат'!K12</f>
        <v>107.72501928156855</v>
      </c>
      <c r="J13" s="39">
        <f>'[1]вспомогат'!L12</f>
        <v>11095799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209446488.24</v>
      </c>
      <c r="F14" s="33">
        <f>'[1]вспомогат'!H13</f>
        <v>19743703.200000018</v>
      </c>
      <c r="G14" s="36">
        <f>'[1]вспомогат'!I13</f>
        <v>55.64584763676339</v>
      </c>
      <c r="H14" s="37">
        <f>'[1]вспомогат'!J13</f>
        <v>-15737296.799999982</v>
      </c>
      <c r="I14" s="36">
        <f>'[1]вспомогат'!K13</f>
        <v>95.59763708072921</v>
      </c>
      <c r="J14" s="39">
        <f>'[1]вспомогат'!L13</f>
        <v>-9645211.75999999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198250103.14</v>
      </c>
      <c r="F15" s="33">
        <f>'[1]вспомогат'!H14</f>
        <v>15836035.159999996</v>
      </c>
      <c r="G15" s="36">
        <f>'[1]вспомогат'!I14</f>
        <v>46.40732376040322</v>
      </c>
      <c r="H15" s="37">
        <f>'[1]вспомогат'!J14</f>
        <v>-18287964.840000004</v>
      </c>
      <c r="I15" s="36">
        <f>'[1]вспомогат'!K14</f>
        <v>94.89419393347596</v>
      </c>
      <c r="J15" s="39">
        <f>'[1]вспомогат'!L14</f>
        <v>-10666896.860000014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30632440.16</v>
      </c>
      <c r="F16" s="33">
        <f>'[1]вспомогат'!H15</f>
        <v>2375240.280000001</v>
      </c>
      <c r="G16" s="36">
        <f>'[1]вспомогат'!I15</f>
        <v>51.7064736486928</v>
      </c>
      <c r="H16" s="37">
        <f>'[1]вспомогат'!J15</f>
        <v>-2218459.719999999</v>
      </c>
      <c r="I16" s="36">
        <f>'[1]вспомогат'!K15</f>
        <v>98.02914129728657</v>
      </c>
      <c r="J16" s="39">
        <f>'[1]вспомогат'!L15</f>
        <v>-615859.8399999999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2468940736.99</v>
      </c>
      <c r="F17" s="41">
        <f>SUM(F12:F16)</f>
        <v>199228938.37000018</v>
      </c>
      <c r="G17" s="42">
        <f>F17/D17*100</f>
        <v>46.91838759564955</v>
      </c>
      <c r="H17" s="41">
        <f>SUM(H12:H16)</f>
        <v>-225399759.62999982</v>
      </c>
      <c r="I17" s="43">
        <f>E17/C17*100</f>
        <v>94.90134812234463</v>
      </c>
      <c r="J17" s="41">
        <f>SUM(J12:J16)</f>
        <v>-132645843.00999996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14072984.91</v>
      </c>
      <c r="F18" s="44">
        <f>'[1]вспомогат'!H16</f>
        <v>933018.8200000003</v>
      </c>
      <c r="G18" s="45">
        <f>'[1]вспомогат'!I16</f>
        <v>28.860718137930423</v>
      </c>
      <c r="H18" s="46">
        <f>'[1]вспомогат'!J16</f>
        <v>-2299814.1799999997</v>
      </c>
      <c r="I18" s="47">
        <f>'[1]вспомогат'!K16</f>
        <v>100.28889411012165</v>
      </c>
      <c r="J18" s="48">
        <f>'[1]вспомогат'!L16</f>
        <v>40538.91000000015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99281511.45</v>
      </c>
      <c r="F19" s="44">
        <f>'[1]вспомогат'!H17</f>
        <v>9252967.769999996</v>
      </c>
      <c r="G19" s="45">
        <f>'[1]вспомогат'!I17</f>
        <v>60.90491185047971</v>
      </c>
      <c r="H19" s="37">
        <f>'[1]вспомогат'!J17</f>
        <v>-5939514.230000004</v>
      </c>
      <c r="I19" s="38">
        <f>'[1]вспомогат'!K17</f>
        <v>134.00575010621563</v>
      </c>
      <c r="J19" s="39">
        <f>'[1]вспомогат'!L17</f>
        <v>25194010.450000003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10318231.56</v>
      </c>
      <c r="F20" s="44">
        <f>'[1]вспомогат'!H18</f>
        <v>761789.3399999999</v>
      </c>
      <c r="G20" s="45">
        <f>'[1]вспомогат'!I18</f>
        <v>49.411653218483245</v>
      </c>
      <c r="H20" s="37">
        <f>'[1]вспомогат'!J18</f>
        <v>-779930.6600000001</v>
      </c>
      <c r="I20" s="38">
        <f>'[1]вспомогат'!K18</f>
        <v>126.35091679504953</v>
      </c>
      <c r="J20" s="39">
        <f>'[1]вспомогат'!L18</f>
        <v>2151902.5600000005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7473024.02</v>
      </c>
      <c r="F21" s="44">
        <f>'[1]вспомогат'!H19</f>
        <v>478888.56999999937</v>
      </c>
      <c r="G21" s="45">
        <f>'[1]вспомогат'!I19</f>
        <v>58.339290848224</v>
      </c>
      <c r="H21" s="37">
        <f>'[1]вспомогат'!J19</f>
        <v>-341979.43000000063</v>
      </c>
      <c r="I21" s="38">
        <f>'[1]вспомогат'!K19</f>
        <v>140.97100888550258</v>
      </c>
      <c r="J21" s="39">
        <f>'[1]вспомогат'!L19</f>
        <v>2171917.0199999996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51819417.14</v>
      </c>
      <c r="F22" s="44">
        <f>'[1]вспомогат'!H20</f>
        <v>4790514.390000001</v>
      </c>
      <c r="G22" s="45">
        <f>'[1]вспомогат'!I20</f>
        <v>55.17852933333871</v>
      </c>
      <c r="H22" s="37">
        <f>'[1]вспомогат'!J20</f>
        <v>-3891330.6099999994</v>
      </c>
      <c r="I22" s="38">
        <f>'[1]вспомогат'!K20</f>
        <v>118.63593772060621</v>
      </c>
      <c r="J22" s="39">
        <f>'[1]вспомогат'!L20</f>
        <v>8140058.140000001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38910793.88</v>
      </c>
      <c r="F23" s="44">
        <f>'[1]вспомогат'!H21</f>
        <v>3309347.6300000027</v>
      </c>
      <c r="G23" s="45">
        <f>'[1]вспомогат'!I21</f>
        <v>51.30707882692932</v>
      </c>
      <c r="H23" s="37">
        <f>'[1]вспомогат'!J21</f>
        <v>-3140732.3699999973</v>
      </c>
      <c r="I23" s="38">
        <f>'[1]вспомогат'!K21</f>
        <v>116.2615340532378</v>
      </c>
      <c r="J23" s="39">
        <f>'[1]вспомогат'!L21</f>
        <v>5442463.880000003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38170284.47</v>
      </c>
      <c r="F24" s="44">
        <f>'[1]вспомогат'!H22</f>
        <v>2494090.259999998</v>
      </c>
      <c r="G24" s="45">
        <f>'[1]вспомогат'!I22</f>
        <v>38.82867831588646</v>
      </c>
      <c r="H24" s="37">
        <f>'[1]вспомогат'!J22</f>
        <v>-3929229.740000002</v>
      </c>
      <c r="I24" s="38">
        <f>'[1]вспомогат'!K22</f>
        <v>107.05854552639835</v>
      </c>
      <c r="J24" s="39">
        <f>'[1]вспомогат'!L22</f>
        <v>2516629.469999999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27573441.65</v>
      </c>
      <c r="F25" s="44">
        <f>'[1]вспомогат'!H23</f>
        <v>2059655.7199999988</v>
      </c>
      <c r="G25" s="45">
        <f>'[1]вспомогат'!I23</f>
        <v>41.40533329527156</v>
      </c>
      <c r="H25" s="37">
        <f>'[1]вспомогат'!J23</f>
        <v>-2914717.280000001</v>
      </c>
      <c r="I25" s="38">
        <f>'[1]вспомогат'!K23</f>
        <v>111.35442642000466</v>
      </c>
      <c r="J25" s="39">
        <f>'[1]вспомогат'!L23</f>
        <v>2811568.6499999985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14737522.23</v>
      </c>
      <c r="F26" s="44">
        <f>'[1]вспомогат'!H24</f>
        <v>1082614.0600000005</v>
      </c>
      <c r="G26" s="45">
        <f>'[1]вспомогат'!I24</f>
        <v>51.64285986868595</v>
      </c>
      <c r="H26" s="37">
        <f>'[1]вспомогат'!J24</f>
        <v>-1013733.9399999995</v>
      </c>
      <c r="I26" s="38">
        <f>'[1]вспомогат'!K24</f>
        <v>120.85710648144921</v>
      </c>
      <c r="J26" s="39">
        <f>'[1]вспомогат'!L24</f>
        <v>2543351.2300000004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45863383.52</v>
      </c>
      <c r="F27" s="44">
        <f>'[1]вспомогат'!H25</f>
        <v>4292730.190000005</v>
      </c>
      <c r="G27" s="45">
        <f>'[1]вспомогат'!I25</f>
        <v>53.597189123319424</v>
      </c>
      <c r="H27" s="37">
        <f>'[1]вспомогат'!J25</f>
        <v>-3716514.809999995</v>
      </c>
      <c r="I27" s="38">
        <f>'[1]вспомогат'!K25</f>
        <v>110.88681027858922</v>
      </c>
      <c r="J27" s="39">
        <f>'[1]вспомогат'!L25</f>
        <v>4502843.520000003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24736345.51</v>
      </c>
      <c r="F28" s="44">
        <f>'[1]вспомогат'!H26</f>
        <v>2003846.710000001</v>
      </c>
      <c r="G28" s="45">
        <f>'[1]вспомогат'!I26</f>
        <v>47.50035639844851</v>
      </c>
      <c r="H28" s="37">
        <f>'[1]вспомогат'!J26</f>
        <v>-2214746.289999999</v>
      </c>
      <c r="I28" s="38">
        <f>'[1]вспомогат'!K26</f>
        <v>100.39518081452815</v>
      </c>
      <c r="J28" s="39">
        <f>'[1]вспомогат'!L26</f>
        <v>97368.51000000164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20034011.91</v>
      </c>
      <c r="F29" s="44">
        <f>'[1]вспомогат'!H27</f>
        <v>1345323.9100000001</v>
      </c>
      <c r="G29" s="45">
        <f>'[1]вспомогат'!I27</f>
        <v>41.065714965108654</v>
      </c>
      <c r="H29" s="37">
        <f>'[1]вспомогат'!J27</f>
        <v>-1930703.0899999999</v>
      </c>
      <c r="I29" s="38">
        <f>'[1]вспомогат'!K27</f>
        <v>120.50910410430882</v>
      </c>
      <c r="J29" s="39">
        <f>'[1]вспомогат'!L27</f>
        <v>3409531.91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25310961.66</v>
      </c>
      <c r="F30" s="44">
        <f>'[1]вспомогат'!H28</f>
        <v>1781921.5599999987</v>
      </c>
      <c r="G30" s="45">
        <f>'[1]вспомогат'!I28</f>
        <v>40.76478188737807</v>
      </c>
      <c r="H30" s="37">
        <f>'[1]вспомогат'!J28</f>
        <v>-2589306.4400000013</v>
      </c>
      <c r="I30" s="38">
        <f>'[1]вспомогат'!K28</f>
        <v>97.61962813541484</v>
      </c>
      <c r="J30" s="39">
        <f>'[1]вспомогат'!L28</f>
        <v>-617186.3399999999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62469017.57</v>
      </c>
      <c r="F31" s="44">
        <f>'[1]вспомогат'!H29</f>
        <v>4490841.640000001</v>
      </c>
      <c r="G31" s="45">
        <f>'[1]вспомогат'!I29</f>
        <v>52.650442895996065</v>
      </c>
      <c r="H31" s="37">
        <f>'[1]вспомогат'!J29</f>
        <v>-4038700.3599999994</v>
      </c>
      <c r="I31" s="38">
        <f>'[1]вспомогат'!K29</f>
        <v>106.76819034180988</v>
      </c>
      <c r="J31" s="39">
        <f>'[1]вспомогат'!L29</f>
        <v>3960001.5700000003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24144014.92</v>
      </c>
      <c r="F32" s="44">
        <f>'[1]вспомогат'!H30</f>
        <v>1588356.6500000022</v>
      </c>
      <c r="G32" s="45">
        <f>'[1]вспомогат'!I30</f>
        <v>45.369187414077174</v>
      </c>
      <c r="H32" s="37">
        <f>'[1]вспомогат'!J30</f>
        <v>-1912602.3499999978</v>
      </c>
      <c r="I32" s="38">
        <f>'[1]вспомогат'!K30</f>
        <v>117.98725382686222</v>
      </c>
      <c r="J32" s="39">
        <f>'[1]вспомогат'!L30</f>
        <v>3680774.920000002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12105390.26</v>
      </c>
      <c r="F33" s="44">
        <f>'[1]вспомогат'!H31</f>
        <v>1103396.6999999993</v>
      </c>
      <c r="G33" s="45">
        <f>'[1]вспомогат'!I31</f>
        <v>68.28507650377378</v>
      </c>
      <c r="H33" s="37">
        <f>'[1]вспомогат'!J31</f>
        <v>-512471.30000000075</v>
      </c>
      <c r="I33" s="38">
        <f>'[1]вспомогат'!K31</f>
        <v>98.59817752784993</v>
      </c>
      <c r="J33" s="39">
        <f>'[1]вспомогат'!L31</f>
        <v>-172108.74000000022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12832097.14</v>
      </c>
      <c r="F34" s="44">
        <f>'[1]вспомогат'!H32</f>
        <v>992042.2700000014</v>
      </c>
      <c r="G34" s="45">
        <f>'[1]вспомогат'!I32</f>
        <v>50.957951721452766</v>
      </c>
      <c r="H34" s="37">
        <f>'[1]вспомогат'!J32</f>
        <v>-954743.7299999986</v>
      </c>
      <c r="I34" s="38">
        <f>'[1]вспомогат'!K32</f>
        <v>125.81142351626345</v>
      </c>
      <c r="J34" s="39">
        <f>'[1]вспомогат'!L32</f>
        <v>2632628.1400000006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20002123.87</v>
      </c>
      <c r="F35" s="44">
        <f>'[1]вспомогат'!H33</f>
        <v>1850871.1099999994</v>
      </c>
      <c r="G35" s="45">
        <f>'[1]вспомогат'!I33</f>
        <v>54.93876646608117</v>
      </c>
      <c r="H35" s="37">
        <f>'[1]вспомогат'!J33</f>
        <v>-1518099.8900000006</v>
      </c>
      <c r="I35" s="38">
        <f>'[1]вспомогат'!K33</f>
        <v>118.43709869629997</v>
      </c>
      <c r="J35" s="39">
        <f>'[1]вспомогат'!L33</f>
        <v>3113729.870000001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19116013.45</v>
      </c>
      <c r="F36" s="44">
        <f>'[1]вспомогат'!H34</f>
        <v>1420427.8900000006</v>
      </c>
      <c r="G36" s="45">
        <f>'[1]вспомогат'!I34</f>
        <v>50.20421623723185</v>
      </c>
      <c r="H36" s="37">
        <f>'[1]вспомогат'!J34</f>
        <v>-1408872.1099999994</v>
      </c>
      <c r="I36" s="38">
        <f>'[1]вспомогат'!K34</f>
        <v>118.81543561589002</v>
      </c>
      <c r="J36" s="39">
        <f>'[1]вспомогат'!L34</f>
        <v>3027183.4499999993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44826094.59</v>
      </c>
      <c r="F37" s="44">
        <f>'[1]вспомогат'!H35</f>
        <v>3313212.190000005</v>
      </c>
      <c r="G37" s="45">
        <f>'[1]вспомогат'!I35</f>
        <v>48.42489148944294</v>
      </c>
      <c r="H37" s="37">
        <f>'[1]вспомогат'!J35</f>
        <v>-3528748.809999995</v>
      </c>
      <c r="I37" s="38">
        <f>'[1]вспомогат'!K35</f>
        <v>114.67501329442997</v>
      </c>
      <c r="J37" s="39">
        <f>'[1]вспомогат'!L35</f>
        <v>5736415.590000004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613796665.71</v>
      </c>
      <c r="F38" s="41">
        <f>SUM(F18:F37)</f>
        <v>49345857.38000001</v>
      </c>
      <c r="G38" s="42">
        <f>F38/D38*100</f>
        <v>50.392844824423086</v>
      </c>
      <c r="H38" s="41">
        <f>SUM(H18:H37)</f>
        <v>-48576491.61999999</v>
      </c>
      <c r="I38" s="43">
        <f>E38/C38*100</f>
        <v>115.06967701012891</v>
      </c>
      <c r="J38" s="41">
        <f>SUM(J18:J37)</f>
        <v>80383622.71000001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4567311.05</v>
      </c>
      <c r="F39" s="33">
        <f>'[1]вспомогат'!H36</f>
        <v>276511.0800000001</v>
      </c>
      <c r="G39" s="36">
        <f>'[1]вспомогат'!I36</f>
        <v>18.288640728923607</v>
      </c>
      <c r="H39" s="37">
        <f>'[1]вспомогат'!J36</f>
        <v>-1235416.92</v>
      </c>
      <c r="I39" s="38">
        <f>'[1]вспомогат'!K36</f>
        <v>79.07202820568753</v>
      </c>
      <c r="J39" s="39">
        <f>'[1]вспомогат'!L36</f>
        <v>-1208828.9500000002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13920312.44</v>
      </c>
      <c r="F40" s="33">
        <f>'[1]вспомогат'!H37</f>
        <v>1232434.039999999</v>
      </c>
      <c r="G40" s="36">
        <f>'[1]вспомогат'!I37</f>
        <v>42.377810925360826</v>
      </c>
      <c r="H40" s="37">
        <f>'[1]вспомогат'!J37</f>
        <v>-1675771.960000001</v>
      </c>
      <c r="I40" s="38">
        <f>'[1]вспомогат'!K37</f>
        <v>91.68193746984345</v>
      </c>
      <c r="J40" s="39">
        <f>'[1]вспомогат'!L37</f>
        <v>-1262953.5600000005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6698485.4</v>
      </c>
      <c r="F41" s="33">
        <f>'[1]вспомогат'!H38</f>
        <v>631561.4700000007</v>
      </c>
      <c r="G41" s="36">
        <f>'[1]вспомогат'!I38</f>
        <v>60.18270032504077</v>
      </c>
      <c r="H41" s="37">
        <f>'[1]вспомогат'!J38</f>
        <v>-417845.52999999933</v>
      </c>
      <c r="I41" s="38">
        <f>'[1]вспомогат'!K38</f>
        <v>108.23982448902886</v>
      </c>
      <c r="J41" s="39">
        <f>'[1]вспомогат'!L38</f>
        <v>509926.4000000004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5293539.41</v>
      </c>
      <c r="F42" s="33">
        <f>'[1]вспомогат'!H39</f>
        <v>440060.86000000034</v>
      </c>
      <c r="G42" s="36">
        <f>'[1]вспомогат'!I39</f>
        <v>17.093964179113765</v>
      </c>
      <c r="H42" s="37">
        <f>'[1]вспомогат'!J39</f>
        <v>-2134303.1399999997</v>
      </c>
      <c r="I42" s="38">
        <f>'[1]вспомогат'!K39</f>
        <v>72.68830208338626</v>
      </c>
      <c r="J42" s="39">
        <f>'[1]вспомогат'!L39</f>
        <v>-1988979.5899999999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5794933.62</v>
      </c>
      <c r="F43" s="33">
        <f>'[1]вспомогат'!H40</f>
        <v>271185.8799999999</v>
      </c>
      <c r="G43" s="36">
        <f>'[1]вспомогат'!I40</f>
        <v>49.148711591507976</v>
      </c>
      <c r="H43" s="37">
        <f>'[1]вспомогат'!J40</f>
        <v>-280580.1200000001</v>
      </c>
      <c r="I43" s="38">
        <f>'[1]вспомогат'!K40</f>
        <v>182.9636221844749</v>
      </c>
      <c r="J43" s="39">
        <f>'[1]вспомогат'!L40</f>
        <v>2627673.62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5737782.24</v>
      </c>
      <c r="F44" s="33">
        <f>'[1]вспомогат'!H41</f>
        <v>359569.0499999998</v>
      </c>
      <c r="G44" s="36">
        <f>'[1]вспомогат'!I41</f>
        <v>35.05938475039</v>
      </c>
      <c r="H44" s="37">
        <f>'[1]вспомогат'!J41</f>
        <v>-666030.9500000002</v>
      </c>
      <c r="I44" s="38">
        <f>'[1]вспомогат'!K41</f>
        <v>127.92986198746962</v>
      </c>
      <c r="J44" s="39">
        <f>'[1]вспомогат'!L41</f>
        <v>1252682.2400000002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11202612.9</v>
      </c>
      <c r="F45" s="33">
        <f>'[1]вспомогат'!H42</f>
        <v>897708.8800000008</v>
      </c>
      <c r="G45" s="36">
        <f>'[1]вспомогат'!I42</f>
        <v>52.284512999361134</v>
      </c>
      <c r="H45" s="37">
        <f>'[1]вспомогат'!J42</f>
        <v>-819260.1199999992</v>
      </c>
      <c r="I45" s="38">
        <f>'[1]вспомогат'!K42</f>
        <v>104.17863379828636</v>
      </c>
      <c r="J45" s="39">
        <f>'[1]вспомогат'!L42</f>
        <v>449339.9000000004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18317516.22</v>
      </c>
      <c r="F46" s="33">
        <f>'[1]вспомогат'!H43</f>
        <v>1647804.3299999982</v>
      </c>
      <c r="G46" s="36">
        <f>'[1]вспомогат'!I43</f>
        <v>56.56275675950278</v>
      </c>
      <c r="H46" s="37">
        <f>'[1]вспомогат'!J43</f>
        <v>-1265427.6700000018</v>
      </c>
      <c r="I46" s="38">
        <f>'[1]вспомогат'!K43</f>
        <v>114.4157625585984</v>
      </c>
      <c r="J46" s="39">
        <f>'[1]вспомогат'!L43</f>
        <v>2307907.219999999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7774603.03</v>
      </c>
      <c r="F47" s="33">
        <f>'[1]вспомогат'!H44</f>
        <v>438819.2600000007</v>
      </c>
      <c r="G47" s="36">
        <f>'[1]вспомогат'!I44</f>
        <v>33.65075151068991</v>
      </c>
      <c r="H47" s="37">
        <f>'[1]вспомогат'!J44</f>
        <v>-865220.7399999993</v>
      </c>
      <c r="I47" s="38">
        <f>'[1]вспомогат'!K44</f>
        <v>94.11372460010216</v>
      </c>
      <c r="J47" s="39">
        <f>'[1]вспомогат'!L44</f>
        <v>-486256.96999999974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7285133.16</v>
      </c>
      <c r="F48" s="33">
        <f>'[1]вспомогат'!H45</f>
        <v>515862.1500000004</v>
      </c>
      <c r="G48" s="36">
        <f>'[1]вспомогат'!I45</f>
        <v>61.887887007628926</v>
      </c>
      <c r="H48" s="37">
        <f>'[1]вспомогат'!J45</f>
        <v>-317680.8499999996</v>
      </c>
      <c r="I48" s="38">
        <f>'[1]вспомогат'!K45</f>
        <v>99.2790058380712</v>
      </c>
      <c r="J48" s="39">
        <f>'[1]вспомогат'!L45</f>
        <v>-52906.83999999985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3063894.62</v>
      </c>
      <c r="F49" s="33">
        <f>'[1]вспомогат'!H46</f>
        <v>129690.64000000013</v>
      </c>
      <c r="G49" s="36">
        <f>'[1]вспомогат'!I46</f>
        <v>27.512678596052087</v>
      </c>
      <c r="H49" s="37">
        <f>'[1]вспомогат'!J46</f>
        <v>-341694.35999999987</v>
      </c>
      <c r="I49" s="38">
        <f>'[1]вспомогат'!K46</f>
        <v>115.18058749383006</v>
      </c>
      <c r="J49" s="39">
        <f>'[1]вспомогат'!L46</f>
        <v>403815.6200000001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3030057.37</v>
      </c>
      <c r="F50" s="33">
        <f>'[1]вспомогат'!H47</f>
        <v>253701.5700000003</v>
      </c>
      <c r="G50" s="36">
        <f>'[1]вспомогат'!I47</f>
        <v>52.04519102949147</v>
      </c>
      <c r="H50" s="37">
        <f>'[1]вспомогат'!J47</f>
        <v>-233762.4299999997</v>
      </c>
      <c r="I50" s="38">
        <f>'[1]вспомогат'!K47</f>
        <v>135.57886021055043</v>
      </c>
      <c r="J50" s="39">
        <f>'[1]вспомогат'!L47</f>
        <v>795153.3700000001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2922987.89</v>
      </c>
      <c r="F51" s="33">
        <f>'[1]вспомогат'!H48</f>
        <v>121043.4700000002</v>
      </c>
      <c r="G51" s="36">
        <f>'[1]вспомогат'!I48</f>
        <v>24.222161521806164</v>
      </c>
      <c r="H51" s="37">
        <f>'[1]вспомогат'!J48</f>
        <v>-378678.5299999998</v>
      </c>
      <c r="I51" s="38">
        <f>'[1]вспомогат'!K48</f>
        <v>92.86514102025632</v>
      </c>
      <c r="J51" s="39">
        <f>'[1]вспомогат'!L48</f>
        <v>-224574.10999999987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7592528.92</v>
      </c>
      <c r="F52" s="33">
        <f>'[1]вспомогат'!H49</f>
        <v>667224</v>
      </c>
      <c r="G52" s="36">
        <f>'[1]вспомогат'!I49</f>
        <v>64.30554056346281</v>
      </c>
      <c r="H52" s="37">
        <f>'[1]вспомогат'!J49</f>
        <v>-370360</v>
      </c>
      <c r="I52" s="38">
        <f>'[1]вспомогат'!K49</f>
        <v>113.68452376585194</v>
      </c>
      <c r="J52" s="39">
        <f>'[1]вспомогат'!L49</f>
        <v>913933.9199999999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3176184.75</v>
      </c>
      <c r="F53" s="33">
        <f>'[1]вспомогат'!H50</f>
        <v>259383.58999999985</v>
      </c>
      <c r="G53" s="36">
        <f>'[1]вспомогат'!I50</f>
        <v>38.0994864910121</v>
      </c>
      <c r="H53" s="37">
        <f>'[1]вспомогат'!J50</f>
        <v>-421422.41000000015</v>
      </c>
      <c r="I53" s="38">
        <f>'[1]вспомогат'!K50</f>
        <v>92.6010024000224</v>
      </c>
      <c r="J53" s="39">
        <f>'[1]вспомогат'!L50</f>
        <v>-253783.25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2684812.27</v>
      </c>
      <c r="F54" s="33">
        <f>'[1]вспомогат'!H51</f>
        <v>140630.60999999987</v>
      </c>
      <c r="G54" s="36">
        <f>'[1]вспомогат'!I51</f>
        <v>40.82995383677376</v>
      </c>
      <c r="H54" s="37">
        <f>'[1]вспомогат'!J51</f>
        <v>-203799.39000000013</v>
      </c>
      <c r="I54" s="38">
        <f>'[1]вспомогат'!K51</f>
        <v>108.66654079084823</v>
      </c>
      <c r="J54" s="39">
        <f>'[1]вспомогат'!L51</f>
        <v>214123.27000000002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109062695.29</v>
      </c>
      <c r="F55" s="41">
        <f>SUM(F39:F54)</f>
        <v>8283190.880000001</v>
      </c>
      <c r="G55" s="42">
        <f>F55/D55*100</f>
        <v>41.60223673543024</v>
      </c>
      <c r="H55" s="41">
        <f>SUM(H39:H54)</f>
        <v>-11627255.119999997</v>
      </c>
      <c r="I55" s="43">
        <f>E55/C55*100</f>
        <v>103.80356747274055</v>
      </c>
      <c r="J55" s="41">
        <f>SUM(J39:J54)</f>
        <v>3996272.29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4033076846</v>
      </c>
      <c r="D56" s="53">
        <f>'[1]вспомогат'!D52</f>
        <v>703187773</v>
      </c>
      <c r="E56" s="53">
        <f>'[1]вспомогат'!G52</f>
        <v>3913584106.389999</v>
      </c>
      <c r="F56" s="53">
        <f>'[1]вспомогат'!H52</f>
        <v>317232261.90000004</v>
      </c>
      <c r="G56" s="54">
        <f>'[1]вспомогат'!I52</f>
        <v>45.113449647538175</v>
      </c>
      <c r="H56" s="53">
        <f>'[1]вспомогат'!J52</f>
        <v>-374328255.9800001</v>
      </c>
      <c r="I56" s="54">
        <f>'[1]вспомогат'!K52</f>
        <v>97.03718168106532</v>
      </c>
      <c r="J56" s="53">
        <f>'[1]вспомогат'!L52</f>
        <v>-119492739.61000109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15.06.2017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2017-06-16T06:42:55Z</dcterms:created>
  <dcterms:modified xsi:type="dcterms:W3CDTF">2017-06-16T06:43:35Z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