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<sst xmlns="http://schemas.openxmlformats.org/spreadsheetml/2006/main" count="64" uniqueCount="59">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</sst>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19.06.2017</v>
          </cell>
        </row>
        <row r="6">
          <cell r="G6" t="str">
            <v>Фактично надійшло на 19.06.2017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727869342.27</v>
          </cell>
          <cell r="H10">
            <v>66459609.139999986</v>
          </cell>
          <cell r="I10">
            <v>74.14952266661369</v>
          </cell>
          <cell r="J10">
            <v>-23169570.860000014</v>
          </cell>
          <cell r="K10">
            <v>106.72103118499643</v>
          </cell>
          <cell r="L10">
            <v>45839442.26999998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1891560235</v>
          </cell>
          <cell r="H11">
            <v>164807089.6300001</v>
          </cell>
          <cell r="I11">
            <v>50.54346908025887</v>
          </cell>
          <cell r="J11">
            <v>-161262910.3699999</v>
          </cell>
          <cell r="K11">
            <v>94.63976419613797</v>
          </cell>
          <cell r="L11">
            <v>-107134765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156976044.21</v>
          </cell>
          <cell r="H12">
            <v>14391443.860000014</v>
          </cell>
          <cell r="I12">
            <v>59.07818161561431</v>
          </cell>
          <cell r="J12">
            <v>-9968554.139999986</v>
          </cell>
          <cell r="K12">
            <v>109.2884765005753</v>
          </cell>
          <cell r="L12">
            <v>13341464.210000008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214954884.16</v>
          </cell>
          <cell r="H13">
            <v>25252099.120000005</v>
          </cell>
          <cell r="I13">
            <v>71.17076497280236</v>
          </cell>
          <cell r="J13">
            <v>-10228900.879999995</v>
          </cell>
          <cell r="K13">
            <v>98.11183361122306</v>
          </cell>
          <cell r="L13">
            <v>-4136815.8400000036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200948490.08</v>
          </cell>
          <cell r="H14">
            <v>18534422.100000024</v>
          </cell>
          <cell r="I14">
            <v>54.31491648106911</v>
          </cell>
          <cell r="J14">
            <v>-15589577.899999976</v>
          </cell>
          <cell r="K14">
            <v>96.18580109804373</v>
          </cell>
          <cell r="L14">
            <v>-7968509.919999987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31103698.93</v>
          </cell>
          <cell r="H15">
            <v>2846499.0500000007</v>
          </cell>
          <cell r="I15">
            <v>61.96527962209114</v>
          </cell>
          <cell r="J15">
            <v>-1747200.9499999993</v>
          </cell>
          <cell r="K15">
            <v>99.53725140247629</v>
          </cell>
          <cell r="L15">
            <v>-144601.0700000003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14323245.26</v>
          </cell>
          <cell r="H16">
            <v>1183279.17</v>
          </cell>
          <cell r="I16">
            <v>36.601926854866925</v>
          </cell>
          <cell r="J16">
            <v>-2049553.83</v>
          </cell>
          <cell r="K16">
            <v>102.07233478753454</v>
          </cell>
          <cell r="L16">
            <v>290799.2599999998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100113556.45</v>
          </cell>
          <cell r="H17">
            <v>10085012.769999996</v>
          </cell>
          <cell r="I17">
            <v>66.38160091287254</v>
          </cell>
          <cell r="J17">
            <v>-5107469.230000004</v>
          </cell>
          <cell r="K17">
            <v>135.12880728694034</v>
          </cell>
          <cell r="L17">
            <v>26026055.450000003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10444472.48</v>
          </cell>
          <cell r="H18">
            <v>888030.2599999998</v>
          </cell>
          <cell r="I18">
            <v>57.599970163194335</v>
          </cell>
          <cell r="J18">
            <v>-653689.7400000002</v>
          </cell>
          <cell r="K18">
            <v>127.89678789576075</v>
          </cell>
          <cell r="L18">
            <v>2278143.4800000004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7568460.2</v>
          </cell>
          <cell r="H19">
            <v>574324.75</v>
          </cell>
          <cell r="I19">
            <v>69.96554257200914</v>
          </cell>
          <cell r="J19">
            <v>-246543.25</v>
          </cell>
          <cell r="K19">
            <v>142.7713155007058</v>
          </cell>
          <cell r="L19">
            <v>2267353.2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52493607.23</v>
          </cell>
          <cell r="H20">
            <v>5464704.479999997</v>
          </cell>
          <cell r="I20">
            <v>62.944045649283034</v>
          </cell>
          <cell r="J20">
            <v>-3217140.5200000033</v>
          </cell>
          <cell r="K20">
            <v>120.17943585206916</v>
          </cell>
          <cell r="L20">
            <v>8814248.229999997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39421942.88</v>
          </cell>
          <cell r="H21">
            <v>3820496.6300000027</v>
          </cell>
          <cell r="I21">
            <v>59.2317712338452</v>
          </cell>
          <cell r="J21">
            <v>-2629583.3699999973</v>
          </cell>
          <cell r="K21">
            <v>117.78879579590618</v>
          </cell>
          <cell r="L21">
            <v>5953612.880000003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38618929.9</v>
          </cell>
          <cell r="H22">
            <v>2942735.6899999976</v>
          </cell>
          <cell r="I22">
            <v>45.81331289738013</v>
          </cell>
          <cell r="J22">
            <v>-3480584.3100000024</v>
          </cell>
          <cell r="K22">
            <v>108.31688896972835</v>
          </cell>
          <cell r="L22">
            <v>2965274.8999999985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27981164.55</v>
          </cell>
          <cell r="H23">
            <v>2467378.620000001</v>
          </cell>
          <cell r="I23">
            <v>49.601801473271124</v>
          </cell>
          <cell r="J23">
            <v>-2506994.379999999</v>
          </cell>
          <cell r="K23">
            <v>113.00100178205422</v>
          </cell>
          <cell r="L23">
            <v>3219291.5500000007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14910609.27</v>
          </cell>
          <cell r="H24">
            <v>1255701.0999999996</v>
          </cell>
          <cell r="I24">
            <v>59.899458486854265</v>
          </cell>
          <cell r="J24">
            <v>-840646.9000000004</v>
          </cell>
          <cell r="K24">
            <v>122.276530893326</v>
          </cell>
          <cell r="L24">
            <v>2716438.2699999996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46559854.25</v>
          </cell>
          <cell r="H25">
            <v>4989200.920000002</v>
          </cell>
          <cell r="I25">
            <v>62.29302412399673</v>
          </cell>
          <cell r="J25">
            <v>-3020044.079999998</v>
          </cell>
          <cell r="K25">
            <v>112.5707117218489</v>
          </cell>
          <cell r="L25">
            <v>5199314.25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25171184.11</v>
          </cell>
          <cell r="H26">
            <v>2438685.3099999987</v>
          </cell>
          <cell r="I26">
            <v>57.80802532977224</v>
          </cell>
          <cell r="J26">
            <v>-1779907.6900000013</v>
          </cell>
          <cell r="K26">
            <v>102.16002113237089</v>
          </cell>
          <cell r="L26">
            <v>532207.1099999994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20189548.74</v>
          </cell>
          <cell r="H27">
            <v>1500860.7399999984</v>
          </cell>
          <cell r="I27">
            <v>45.81344231900404</v>
          </cell>
          <cell r="J27">
            <v>-1775166.2600000016</v>
          </cell>
          <cell r="K27">
            <v>121.44469324754819</v>
          </cell>
          <cell r="L27">
            <v>3565068.7399999984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25754779.77</v>
          </cell>
          <cell r="H28">
            <v>2225739.669999998</v>
          </cell>
          <cell r="I28">
            <v>50.91794960134768</v>
          </cell>
          <cell r="J28">
            <v>-2145488.330000002</v>
          </cell>
          <cell r="K28">
            <v>99.33135127892668</v>
          </cell>
          <cell r="L28">
            <v>-173368.23000000045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62944240.19</v>
          </cell>
          <cell r="H29">
            <v>4966064.259999998</v>
          </cell>
          <cell r="I29">
            <v>58.22193336992769</v>
          </cell>
          <cell r="J29">
            <v>-3563477.740000002</v>
          </cell>
          <cell r="K29">
            <v>107.5804115215337</v>
          </cell>
          <cell r="L29">
            <v>4435224.189999998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24725658.18</v>
          </cell>
          <cell r="H30">
            <v>2169999.91</v>
          </cell>
          <cell r="I30">
            <v>61.98301408271277</v>
          </cell>
          <cell r="J30">
            <v>-1330959.0899999999</v>
          </cell>
          <cell r="K30">
            <v>120.82963489652666</v>
          </cell>
          <cell r="L30">
            <v>4262418.18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12385789.25</v>
          </cell>
          <cell r="H31">
            <v>1383795.6899999995</v>
          </cell>
          <cell r="I31">
            <v>85.63791658724595</v>
          </cell>
          <cell r="J31">
            <v>-232072.31000000052</v>
          </cell>
          <cell r="K31">
            <v>100.88202206328829</v>
          </cell>
          <cell r="L31">
            <v>108290.25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13438163.87</v>
          </cell>
          <cell r="H32">
            <v>1598109</v>
          </cell>
          <cell r="I32">
            <v>82.08960820552439</v>
          </cell>
          <cell r="J32">
            <v>-348677</v>
          </cell>
          <cell r="K32">
            <v>131.75356354335702</v>
          </cell>
          <cell r="L32">
            <v>3238694.869999999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20174345.9</v>
          </cell>
          <cell r="H33">
            <v>2023093.1399999969</v>
          </cell>
          <cell r="I33">
            <v>60.050773366704455</v>
          </cell>
          <cell r="J33">
            <v>-1345877.8600000031</v>
          </cell>
          <cell r="K33">
            <v>119.45686428206257</v>
          </cell>
          <cell r="L33">
            <v>3285951.8999999985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19503596.54</v>
          </cell>
          <cell r="H34">
            <v>1808010.9800000004</v>
          </cell>
          <cell r="I34">
            <v>63.9031202064115</v>
          </cell>
          <cell r="J34">
            <v>-1021289.0199999996</v>
          </cell>
          <cell r="K34">
            <v>121.22445535194292</v>
          </cell>
          <cell r="L34">
            <v>3414766.539999999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45549677.12</v>
          </cell>
          <cell r="H35">
            <v>4036794.719999999</v>
          </cell>
          <cell r="I35">
            <v>59.000551450088636</v>
          </cell>
          <cell r="J35">
            <v>-2805166.280000001</v>
          </cell>
          <cell r="K35">
            <v>116.52609662003108</v>
          </cell>
          <cell r="L35">
            <v>6459998.119999997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4635133.11</v>
          </cell>
          <cell r="H36">
            <v>344333.1400000006</v>
          </cell>
          <cell r="I36">
            <v>22.774440317263824</v>
          </cell>
          <cell r="J36">
            <v>-1167594.8599999994</v>
          </cell>
          <cell r="K36">
            <v>80.24620438562778</v>
          </cell>
          <cell r="L36">
            <v>-1141006.8899999997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14225814.79</v>
          </cell>
          <cell r="H37">
            <v>1537936.3899999987</v>
          </cell>
          <cell r="I37">
            <v>52.88264964723952</v>
          </cell>
          <cell r="J37">
            <v>-1370269.6100000013</v>
          </cell>
          <cell r="K37">
            <v>93.69403651361966</v>
          </cell>
          <cell r="L37">
            <v>-957451.2100000009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6795497.11</v>
          </cell>
          <cell r="H38">
            <v>728573.1800000006</v>
          </cell>
          <cell r="I38">
            <v>69.42713170390522</v>
          </cell>
          <cell r="J38">
            <v>-320833.81999999937</v>
          </cell>
          <cell r="K38">
            <v>109.80742221250537</v>
          </cell>
          <cell r="L38">
            <v>606938.1100000003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5401042.11</v>
          </cell>
          <cell r="H39">
            <v>547563.5600000005</v>
          </cell>
          <cell r="I39">
            <v>21.269857720198097</v>
          </cell>
          <cell r="J39">
            <v>-2026800.4399999995</v>
          </cell>
          <cell r="K39">
            <v>74.1644767421822</v>
          </cell>
          <cell r="L39">
            <v>-1881476.8899999997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5806103.58</v>
          </cell>
          <cell r="H40">
            <v>282355.83999999985</v>
          </cell>
          <cell r="I40">
            <v>51.17311324003288</v>
          </cell>
          <cell r="J40">
            <v>-269410.16000000015</v>
          </cell>
          <cell r="K40">
            <v>183.31629168429495</v>
          </cell>
          <cell r="L40">
            <v>2638843.58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5781201.32</v>
          </cell>
          <cell r="H41">
            <v>402988.1299999999</v>
          </cell>
          <cell r="I41">
            <v>39.29291439157565</v>
          </cell>
          <cell r="J41">
            <v>-622611.8700000001</v>
          </cell>
          <cell r="K41">
            <v>128.897935831977</v>
          </cell>
          <cell r="L41">
            <v>1296101.3200000003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11262118.28</v>
          </cell>
          <cell r="H42">
            <v>957214.2599999998</v>
          </cell>
          <cell r="I42">
            <v>55.750235443971306</v>
          </cell>
          <cell r="J42">
            <v>-759754.7400000002</v>
          </cell>
          <cell r="K42">
            <v>104.73200373504885</v>
          </cell>
          <cell r="L42">
            <v>508845.27999999933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18896322.15</v>
          </cell>
          <cell r="H43">
            <v>2226610.259999998</v>
          </cell>
          <cell r="I43">
            <v>76.43092826112023</v>
          </cell>
          <cell r="J43">
            <v>-686621.7400000021</v>
          </cell>
          <cell r="K43">
            <v>118.0311283679695</v>
          </cell>
          <cell r="L43">
            <v>2886713.1499999985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7892201.48</v>
          </cell>
          <cell r="H44">
            <v>556417.7100000009</v>
          </cell>
          <cell r="I44">
            <v>42.66876092757897</v>
          </cell>
          <cell r="J44">
            <v>-747622.2899999991</v>
          </cell>
          <cell r="K44">
            <v>95.53728643264745</v>
          </cell>
          <cell r="L44">
            <v>-368658.51999999955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7369503.75</v>
          </cell>
          <cell r="H45">
            <v>600232.7400000002</v>
          </cell>
          <cell r="I45">
            <v>72.00981113151934</v>
          </cell>
          <cell r="J45">
            <v>-233310.25999999978</v>
          </cell>
          <cell r="K45">
            <v>100.4287759401693</v>
          </cell>
          <cell r="L45">
            <v>31463.75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3110595.91</v>
          </cell>
          <cell r="H46">
            <v>176391.93000000017</v>
          </cell>
          <cell r="I46">
            <v>37.41992850854401</v>
          </cell>
          <cell r="J46">
            <v>-294993.06999999983</v>
          </cell>
          <cell r="K46">
            <v>116.93622294676211</v>
          </cell>
          <cell r="L46">
            <v>450516.91000000015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3074694.86</v>
          </cell>
          <cell r="H47">
            <v>298339.06000000006</v>
          </cell>
          <cell r="I47">
            <v>61.20227545008453</v>
          </cell>
          <cell r="J47">
            <v>-189124.93999999994</v>
          </cell>
          <cell r="K47">
            <v>137.57614913213274</v>
          </cell>
          <cell r="L47">
            <v>839790.8599999999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2963229.87</v>
          </cell>
          <cell r="H48">
            <v>161285.4500000002</v>
          </cell>
          <cell r="I48">
            <v>32.275034919415226</v>
          </cell>
          <cell r="J48">
            <v>-338436.5499999998</v>
          </cell>
          <cell r="K48">
            <v>94.1436537231038</v>
          </cell>
          <cell r="L48">
            <v>-184332.1299999999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7706872.05</v>
          </cell>
          <cell r="H49">
            <v>781567.1299999999</v>
          </cell>
          <cell r="I49">
            <v>75.32567290937408</v>
          </cell>
          <cell r="J49">
            <v>-256016.8700000001</v>
          </cell>
          <cell r="K49">
            <v>115.39660737026276</v>
          </cell>
          <cell r="L49">
            <v>1028277.0499999998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3217071.21</v>
          </cell>
          <cell r="H50">
            <v>300270.0499999998</v>
          </cell>
          <cell r="I50">
            <v>44.10508279891773</v>
          </cell>
          <cell r="J50">
            <v>-380535.9500000002</v>
          </cell>
          <cell r="K50">
            <v>93.79303859394606</v>
          </cell>
          <cell r="L50">
            <v>-212896.79000000004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2732119.9</v>
          </cell>
          <cell r="H51">
            <v>187938.23999999976</v>
          </cell>
          <cell r="I51">
            <v>54.56500304851487</v>
          </cell>
          <cell r="J51">
            <v>-156491.76000000024</v>
          </cell>
          <cell r="K51">
            <v>110.58129533907344</v>
          </cell>
          <cell r="L51">
            <v>261430.8999999999</v>
          </cell>
        </row>
        <row r="52">
          <cell r="B52">
            <v>8490050042</v>
          </cell>
          <cell r="C52">
            <v>3922095946</v>
          </cell>
          <cell r="D52">
            <v>632090673</v>
          </cell>
          <cell r="G52">
            <v>3956555042.2700005</v>
          </cell>
          <cell r="H52">
            <v>360203197.7800002</v>
          </cell>
          <cell r="I52">
            <v>56.986001085954996</v>
          </cell>
          <cell r="J52">
            <v>-262067046.2899999</v>
          </cell>
          <cell r="K52">
            <v>100.87858881435943</v>
          </cell>
          <cell r="L52">
            <v>34459096.27000046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2" sqref="A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727869342.27</v>
      </c>
      <c r="F10" s="33">
        <f>'[1]вспомогат'!H10</f>
        <v>66459609.139999986</v>
      </c>
      <c r="G10" s="34">
        <f>'[1]вспомогат'!I10</f>
        <v>74.14952266661369</v>
      </c>
      <c r="H10" s="33">
        <f>'[1]вспомогат'!J10</f>
        <v>-23169570.860000014</v>
      </c>
      <c r="I10" s="34">
        <f>'[1]вспомогат'!K10</f>
        <v>106.72103118499643</v>
      </c>
      <c r="J10" s="33">
        <f>'[1]вспомогат'!L10</f>
        <v>45839442.26999998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1891560235</v>
      </c>
      <c r="F12" s="33">
        <f>'[1]вспомогат'!H11</f>
        <v>164807089.6300001</v>
      </c>
      <c r="G12" s="36">
        <f>'[1]вспомогат'!I11</f>
        <v>50.54346908025887</v>
      </c>
      <c r="H12" s="37">
        <f>'[1]вспомогат'!J11</f>
        <v>-161262910.3699999</v>
      </c>
      <c r="I12" s="36">
        <f>'[1]вспомогат'!K11</f>
        <v>94.63976419613797</v>
      </c>
      <c r="J12" s="39">
        <f>'[1]вспомогат'!L11</f>
        <v>-107134765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156976044.21</v>
      </c>
      <c r="F13" s="33">
        <f>'[1]вспомогат'!H12</f>
        <v>14391443.860000014</v>
      </c>
      <c r="G13" s="36">
        <f>'[1]вспомогат'!I12</f>
        <v>59.07818161561431</v>
      </c>
      <c r="H13" s="37">
        <f>'[1]вспомогат'!J12</f>
        <v>-9968554.139999986</v>
      </c>
      <c r="I13" s="36">
        <f>'[1]вспомогат'!K12</f>
        <v>109.2884765005753</v>
      </c>
      <c r="J13" s="39">
        <f>'[1]вспомогат'!L12</f>
        <v>13341464.210000008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214954884.16</v>
      </c>
      <c r="F14" s="33">
        <f>'[1]вспомогат'!H13</f>
        <v>25252099.120000005</v>
      </c>
      <c r="G14" s="36">
        <f>'[1]вспомогат'!I13</f>
        <v>71.17076497280236</v>
      </c>
      <c r="H14" s="37">
        <f>'[1]вспомогат'!J13</f>
        <v>-10228900.879999995</v>
      </c>
      <c r="I14" s="36">
        <f>'[1]вспомогат'!K13</f>
        <v>98.11183361122306</v>
      </c>
      <c r="J14" s="39">
        <f>'[1]вспомогат'!L13</f>
        <v>-4136815.8400000036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200948490.08</v>
      </c>
      <c r="F15" s="33">
        <f>'[1]вспомогат'!H14</f>
        <v>18534422.100000024</v>
      </c>
      <c r="G15" s="36">
        <f>'[1]вспомогат'!I14</f>
        <v>54.31491648106911</v>
      </c>
      <c r="H15" s="37">
        <f>'[1]вспомогат'!J14</f>
        <v>-15589577.899999976</v>
      </c>
      <c r="I15" s="36">
        <f>'[1]вспомогат'!K14</f>
        <v>96.18580109804373</v>
      </c>
      <c r="J15" s="39">
        <f>'[1]вспомогат'!L14</f>
        <v>-7968509.919999987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31103698.93</v>
      </c>
      <c r="F16" s="33">
        <f>'[1]вспомогат'!H15</f>
        <v>2846499.0500000007</v>
      </c>
      <c r="G16" s="36">
        <f>'[1]вспомогат'!I15</f>
        <v>61.96527962209114</v>
      </c>
      <c r="H16" s="37">
        <f>'[1]вспомогат'!J15</f>
        <v>-1747200.9499999993</v>
      </c>
      <c r="I16" s="36">
        <f>'[1]вспомогат'!K15</f>
        <v>99.53725140247629</v>
      </c>
      <c r="J16" s="39">
        <f>'[1]вспомогат'!L15</f>
        <v>-144601.0700000003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2495543352.3799996</v>
      </c>
      <c r="F17" s="41">
        <f>SUM(F12:F16)</f>
        <v>225831553.76000017</v>
      </c>
      <c r="G17" s="42">
        <f>F17/D17*100</f>
        <v>53.183299862601416</v>
      </c>
      <c r="H17" s="41">
        <f>SUM(H12:H16)</f>
        <v>-198797144.23999983</v>
      </c>
      <c r="I17" s="43">
        <f>E17/C17*100</f>
        <v>95.92390165158369</v>
      </c>
      <c r="J17" s="41">
        <f>SUM(J12:J16)</f>
        <v>-106043227.61999997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14323245.26</v>
      </c>
      <c r="F18" s="44">
        <f>'[1]вспомогат'!H16</f>
        <v>1183279.17</v>
      </c>
      <c r="G18" s="45">
        <f>'[1]вспомогат'!I16</f>
        <v>36.601926854866925</v>
      </c>
      <c r="H18" s="46">
        <f>'[1]вспомогат'!J16</f>
        <v>-2049553.83</v>
      </c>
      <c r="I18" s="47">
        <f>'[1]вспомогат'!K16</f>
        <v>102.07233478753454</v>
      </c>
      <c r="J18" s="48">
        <f>'[1]вспомогат'!L16</f>
        <v>290799.2599999998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100113556.45</v>
      </c>
      <c r="F19" s="44">
        <f>'[1]вспомогат'!H17</f>
        <v>10085012.769999996</v>
      </c>
      <c r="G19" s="45">
        <f>'[1]вспомогат'!I17</f>
        <v>66.38160091287254</v>
      </c>
      <c r="H19" s="37">
        <f>'[1]вспомогат'!J17</f>
        <v>-5107469.230000004</v>
      </c>
      <c r="I19" s="38">
        <f>'[1]вспомогат'!K17</f>
        <v>135.12880728694034</v>
      </c>
      <c r="J19" s="39">
        <f>'[1]вспомогат'!L17</f>
        <v>26026055.450000003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10444472.48</v>
      </c>
      <c r="F20" s="44">
        <f>'[1]вспомогат'!H18</f>
        <v>888030.2599999998</v>
      </c>
      <c r="G20" s="45">
        <f>'[1]вспомогат'!I18</f>
        <v>57.599970163194335</v>
      </c>
      <c r="H20" s="37">
        <f>'[1]вспомогат'!J18</f>
        <v>-653689.7400000002</v>
      </c>
      <c r="I20" s="38">
        <f>'[1]вспомогат'!K18</f>
        <v>127.89678789576075</v>
      </c>
      <c r="J20" s="39">
        <f>'[1]вспомогат'!L18</f>
        <v>2278143.4800000004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7568460.2</v>
      </c>
      <c r="F21" s="44">
        <f>'[1]вспомогат'!H19</f>
        <v>574324.75</v>
      </c>
      <c r="G21" s="45">
        <f>'[1]вспомогат'!I19</f>
        <v>69.96554257200914</v>
      </c>
      <c r="H21" s="37">
        <f>'[1]вспомогат'!J19</f>
        <v>-246543.25</v>
      </c>
      <c r="I21" s="38">
        <f>'[1]вспомогат'!K19</f>
        <v>142.7713155007058</v>
      </c>
      <c r="J21" s="39">
        <f>'[1]вспомогат'!L19</f>
        <v>2267353.2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52493607.23</v>
      </c>
      <c r="F22" s="44">
        <f>'[1]вспомогат'!H20</f>
        <v>5464704.479999997</v>
      </c>
      <c r="G22" s="45">
        <f>'[1]вспомогат'!I20</f>
        <v>62.944045649283034</v>
      </c>
      <c r="H22" s="37">
        <f>'[1]вспомогат'!J20</f>
        <v>-3217140.5200000033</v>
      </c>
      <c r="I22" s="38">
        <f>'[1]вспомогат'!K20</f>
        <v>120.17943585206916</v>
      </c>
      <c r="J22" s="39">
        <f>'[1]вспомогат'!L20</f>
        <v>8814248.229999997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39421942.88</v>
      </c>
      <c r="F23" s="44">
        <f>'[1]вспомогат'!H21</f>
        <v>3820496.6300000027</v>
      </c>
      <c r="G23" s="45">
        <f>'[1]вспомогат'!I21</f>
        <v>59.2317712338452</v>
      </c>
      <c r="H23" s="37">
        <f>'[1]вспомогат'!J21</f>
        <v>-2629583.3699999973</v>
      </c>
      <c r="I23" s="38">
        <f>'[1]вспомогат'!K21</f>
        <v>117.78879579590618</v>
      </c>
      <c r="J23" s="39">
        <f>'[1]вспомогат'!L21</f>
        <v>5953612.880000003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38618929.9</v>
      </c>
      <c r="F24" s="44">
        <f>'[1]вспомогат'!H22</f>
        <v>2942735.6899999976</v>
      </c>
      <c r="G24" s="45">
        <f>'[1]вспомогат'!I22</f>
        <v>45.81331289738013</v>
      </c>
      <c r="H24" s="37">
        <f>'[1]вспомогат'!J22</f>
        <v>-3480584.3100000024</v>
      </c>
      <c r="I24" s="38">
        <f>'[1]вспомогат'!K22</f>
        <v>108.31688896972835</v>
      </c>
      <c r="J24" s="39">
        <f>'[1]вспомогат'!L22</f>
        <v>2965274.8999999985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27981164.55</v>
      </c>
      <c r="F25" s="44">
        <f>'[1]вспомогат'!H23</f>
        <v>2467378.620000001</v>
      </c>
      <c r="G25" s="45">
        <f>'[1]вспомогат'!I23</f>
        <v>49.601801473271124</v>
      </c>
      <c r="H25" s="37">
        <f>'[1]вспомогат'!J23</f>
        <v>-2506994.379999999</v>
      </c>
      <c r="I25" s="38">
        <f>'[1]вспомогат'!K23</f>
        <v>113.00100178205422</v>
      </c>
      <c r="J25" s="39">
        <f>'[1]вспомогат'!L23</f>
        <v>3219291.5500000007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14910609.27</v>
      </c>
      <c r="F26" s="44">
        <f>'[1]вспомогат'!H24</f>
        <v>1255701.0999999996</v>
      </c>
      <c r="G26" s="45">
        <f>'[1]вспомогат'!I24</f>
        <v>59.899458486854265</v>
      </c>
      <c r="H26" s="37">
        <f>'[1]вспомогат'!J24</f>
        <v>-840646.9000000004</v>
      </c>
      <c r="I26" s="38">
        <f>'[1]вспомогат'!K24</f>
        <v>122.276530893326</v>
      </c>
      <c r="J26" s="39">
        <f>'[1]вспомогат'!L24</f>
        <v>2716438.2699999996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46559854.25</v>
      </c>
      <c r="F27" s="44">
        <f>'[1]вспомогат'!H25</f>
        <v>4989200.920000002</v>
      </c>
      <c r="G27" s="45">
        <f>'[1]вспомогат'!I25</f>
        <v>62.29302412399673</v>
      </c>
      <c r="H27" s="37">
        <f>'[1]вспомогат'!J25</f>
        <v>-3020044.079999998</v>
      </c>
      <c r="I27" s="38">
        <f>'[1]вспомогат'!K25</f>
        <v>112.5707117218489</v>
      </c>
      <c r="J27" s="39">
        <f>'[1]вспомогат'!L25</f>
        <v>5199314.25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25171184.11</v>
      </c>
      <c r="F28" s="44">
        <f>'[1]вспомогат'!H26</f>
        <v>2438685.3099999987</v>
      </c>
      <c r="G28" s="45">
        <f>'[1]вспомогат'!I26</f>
        <v>57.80802532977224</v>
      </c>
      <c r="H28" s="37">
        <f>'[1]вспомогат'!J26</f>
        <v>-1779907.6900000013</v>
      </c>
      <c r="I28" s="38">
        <f>'[1]вспомогат'!K26</f>
        <v>102.16002113237089</v>
      </c>
      <c r="J28" s="39">
        <f>'[1]вспомогат'!L26</f>
        <v>532207.1099999994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20189548.74</v>
      </c>
      <c r="F29" s="44">
        <f>'[1]вспомогат'!H27</f>
        <v>1500860.7399999984</v>
      </c>
      <c r="G29" s="45">
        <f>'[1]вспомогат'!I27</f>
        <v>45.81344231900404</v>
      </c>
      <c r="H29" s="37">
        <f>'[1]вспомогат'!J27</f>
        <v>-1775166.2600000016</v>
      </c>
      <c r="I29" s="38">
        <f>'[1]вспомогат'!K27</f>
        <v>121.44469324754819</v>
      </c>
      <c r="J29" s="39">
        <f>'[1]вспомогат'!L27</f>
        <v>3565068.7399999984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25754779.77</v>
      </c>
      <c r="F30" s="44">
        <f>'[1]вспомогат'!H28</f>
        <v>2225739.669999998</v>
      </c>
      <c r="G30" s="45">
        <f>'[1]вспомогат'!I28</f>
        <v>50.91794960134768</v>
      </c>
      <c r="H30" s="37">
        <f>'[1]вспомогат'!J28</f>
        <v>-2145488.330000002</v>
      </c>
      <c r="I30" s="38">
        <f>'[1]вспомогат'!K28</f>
        <v>99.33135127892668</v>
      </c>
      <c r="J30" s="39">
        <f>'[1]вспомогат'!L28</f>
        <v>-173368.23000000045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62944240.19</v>
      </c>
      <c r="F31" s="44">
        <f>'[1]вспомогат'!H29</f>
        <v>4966064.259999998</v>
      </c>
      <c r="G31" s="45">
        <f>'[1]вспомогат'!I29</f>
        <v>58.22193336992769</v>
      </c>
      <c r="H31" s="37">
        <f>'[1]вспомогат'!J29</f>
        <v>-3563477.740000002</v>
      </c>
      <c r="I31" s="38">
        <f>'[1]вспомогат'!K29</f>
        <v>107.5804115215337</v>
      </c>
      <c r="J31" s="39">
        <f>'[1]вспомогат'!L29</f>
        <v>4435224.189999998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24725658.18</v>
      </c>
      <c r="F32" s="44">
        <f>'[1]вспомогат'!H30</f>
        <v>2169999.91</v>
      </c>
      <c r="G32" s="45">
        <f>'[1]вспомогат'!I30</f>
        <v>61.98301408271277</v>
      </c>
      <c r="H32" s="37">
        <f>'[1]вспомогат'!J30</f>
        <v>-1330959.0899999999</v>
      </c>
      <c r="I32" s="38">
        <f>'[1]вспомогат'!K30</f>
        <v>120.82963489652666</v>
      </c>
      <c r="J32" s="39">
        <f>'[1]вспомогат'!L30</f>
        <v>4262418.18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12385789.25</v>
      </c>
      <c r="F33" s="44">
        <f>'[1]вспомогат'!H31</f>
        <v>1383795.6899999995</v>
      </c>
      <c r="G33" s="45">
        <f>'[1]вспомогат'!I31</f>
        <v>85.63791658724595</v>
      </c>
      <c r="H33" s="37">
        <f>'[1]вспомогат'!J31</f>
        <v>-232072.31000000052</v>
      </c>
      <c r="I33" s="38">
        <f>'[1]вспомогат'!K31</f>
        <v>100.88202206328829</v>
      </c>
      <c r="J33" s="39">
        <f>'[1]вспомогат'!L31</f>
        <v>108290.25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13438163.87</v>
      </c>
      <c r="F34" s="44">
        <f>'[1]вспомогат'!H32</f>
        <v>1598109</v>
      </c>
      <c r="G34" s="45">
        <f>'[1]вспомогат'!I32</f>
        <v>82.08960820552439</v>
      </c>
      <c r="H34" s="37">
        <f>'[1]вспомогат'!J32</f>
        <v>-348677</v>
      </c>
      <c r="I34" s="38">
        <f>'[1]вспомогат'!K32</f>
        <v>131.75356354335702</v>
      </c>
      <c r="J34" s="39">
        <f>'[1]вспомогат'!L32</f>
        <v>3238694.869999999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20174345.9</v>
      </c>
      <c r="F35" s="44">
        <f>'[1]вспомогат'!H33</f>
        <v>2023093.1399999969</v>
      </c>
      <c r="G35" s="45">
        <f>'[1]вспомогат'!I33</f>
        <v>60.050773366704455</v>
      </c>
      <c r="H35" s="37">
        <f>'[1]вспомогат'!J33</f>
        <v>-1345877.8600000031</v>
      </c>
      <c r="I35" s="38">
        <f>'[1]вспомогат'!K33</f>
        <v>119.45686428206257</v>
      </c>
      <c r="J35" s="39">
        <f>'[1]вспомогат'!L33</f>
        <v>3285951.8999999985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19503596.54</v>
      </c>
      <c r="F36" s="44">
        <f>'[1]вспомогат'!H34</f>
        <v>1808010.9800000004</v>
      </c>
      <c r="G36" s="45">
        <f>'[1]вспомогат'!I34</f>
        <v>63.9031202064115</v>
      </c>
      <c r="H36" s="37">
        <f>'[1]вспомогат'!J34</f>
        <v>-1021289.0199999996</v>
      </c>
      <c r="I36" s="38">
        <f>'[1]вспомогат'!K34</f>
        <v>121.22445535194292</v>
      </c>
      <c r="J36" s="39">
        <f>'[1]вспомогат'!L34</f>
        <v>3414766.539999999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45549677.12</v>
      </c>
      <c r="F37" s="44">
        <f>'[1]вспомогат'!H35</f>
        <v>4036794.719999999</v>
      </c>
      <c r="G37" s="45">
        <f>'[1]вспомогат'!I35</f>
        <v>59.000551450088636</v>
      </c>
      <c r="H37" s="37">
        <f>'[1]вспомогат'!J35</f>
        <v>-2805166.280000001</v>
      </c>
      <c r="I37" s="38">
        <f>'[1]вспомогат'!K35</f>
        <v>116.52609662003108</v>
      </c>
      <c r="J37" s="39">
        <f>'[1]вспомогат'!L35</f>
        <v>6459998.119999997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622272826.1399999</v>
      </c>
      <c r="F38" s="41">
        <f>SUM(F18:F37)</f>
        <v>57822017.80999999</v>
      </c>
      <c r="G38" s="42">
        <f>F38/D38*100</f>
        <v>59.04884676530787</v>
      </c>
      <c r="H38" s="41">
        <f>SUM(H18:H37)</f>
        <v>-40100331.19000001</v>
      </c>
      <c r="I38" s="43">
        <f>E38/C38*100</f>
        <v>116.65871959940056</v>
      </c>
      <c r="J38" s="41">
        <f>SUM(J18:J37)</f>
        <v>88859783.13999999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4635133.11</v>
      </c>
      <c r="F39" s="33">
        <f>'[1]вспомогат'!H36</f>
        <v>344333.1400000006</v>
      </c>
      <c r="G39" s="36">
        <f>'[1]вспомогат'!I36</f>
        <v>22.774440317263824</v>
      </c>
      <c r="H39" s="37">
        <f>'[1]вспомогат'!J36</f>
        <v>-1167594.8599999994</v>
      </c>
      <c r="I39" s="38">
        <f>'[1]вспомогат'!K36</f>
        <v>80.24620438562778</v>
      </c>
      <c r="J39" s="39">
        <f>'[1]вспомогат'!L36</f>
        <v>-1141006.8899999997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14225814.79</v>
      </c>
      <c r="F40" s="33">
        <f>'[1]вспомогат'!H37</f>
        <v>1537936.3899999987</v>
      </c>
      <c r="G40" s="36">
        <f>'[1]вспомогат'!I37</f>
        <v>52.88264964723952</v>
      </c>
      <c r="H40" s="37">
        <f>'[1]вспомогат'!J37</f>
        <v>-1370269.6100000013</v>
      </c>
      <c r="I40" s="38">
        <f>'[1]вспомогат'!K37</f>
        <v>93.69403651361966</v>
      </c>
      <c r="J40" s="39">
        <f>'[1]вспомогат'!L37</f>
        <v>-957451.2100000009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6795497.11</v>
      </c>
      <c r="F41" s="33">
        <f>'[1]вспомогат'!H38</f>
        <v>728573.1800000006</v>
      </c>
      <c r="G41" s="36">
        <f>'[1]вспомогат'!I38</f>
        <v>69.42713170390522</v>
      </c>
      <c r="H41" s="37">
        <f>'[1]вспомогат'!J38</f>
        <v>-320833.81999999937</v>
      </c>
      <c r="I41" s="38">
        <f>'[1]вспомогат'!K38</f>
        <v>109.80742221250537</v>
      </c>
      <c r="J41" s="39">
        <f>'[1]вспомогат'!L38</f>
        <v>606938.1100000003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5401042.11</v>
      </c>
      <c r="F42" s="33">
        <f>'[1]вспомогат'!H39</f>
        <v>547563.5600000005</v>
      </c>
      <c r="G42" s="36">
        <f>'[1]вспомогат'!I39</f>
        <v>21.269857720198097</v>
      </c>
      <c r="H42" s="37">
        <f>'[1]вспомогат'!J39</f>
        <v>-2026800.4399999995</v>
      </c>
      <c r="I42" s="38">
        <f>'[1]вспомогат'!K39</f>
        <v>74.1644767421822</v>
      </c>
      <c r="J42" s="39">
        <f>'[1]вспомогат'!L39</f>
        <v>-1881476.8899999997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5806103.58</v>
      </c>
      <c r="F43" s="33">
        <f>'[1]вспомогат'!H40</f>
        <v>282355.83999999985</v>
      </c>
      <c r="G43" s="36">
        <f>'[1]вспомогат'!I40</f>
        <v>51.17311324003288</v>
      </c>
      <c r="H43" s="37">
        <f>'[1]вспомогат'!J40</f>
        <v>-269410.16000000015</v>
      </c>
      <c r="I43" s="38">
        <f>'[1]вспомогат'!K40</f>
        <v>183.31629168429495</v>
      </c>
      <c r="J43" s="39">
        <f>'[1]вспомогат'!L40</f>
        <v>2638843.58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5781201.32</v>
      </c>
      <c r="F44" s="33">
        <f>'[1]вспомогат'!H41</f>
        <v>402988.1299999999</v>
      </c>
      <c r="G44" s="36">
        <f>'[1]вспомогат'!I41</f>
        <v>39.29291439157565</v>
      </c>
      <c r="H44" s="37">
        <f>'[1]вспомогат'!J41</f>
        <v>-622611.8700000001</v>
      </c>
      <c r="I44" s="38">
        <f>'[1]вспомогат'!K41</f>
        <v>128.897935831977</v>
      </c>
      <c r="J44" s="39">
        <f>'[1]вспомогат'!L41</f>
        <v>1296101.3200000003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11262118.28</v>
      </c>
      <c r="F45" s="33">
        <f>'[1]вспомогат'!H42</f>
        <v>957214.2599999998</v>
      </c>
      <c r="G45" s="36">
        <f>'[1]вспомогат'!I42</f>
        <v>55.750235443971306</v>
      </c>
      <c r="H45" s="37">
        <f>'[1]вспомогат'!J42</f>
        <v>-759754.7400000002</v>
      </c>
      <c r="I45" s="38">
        <f>'[1]вспомогат'!K42</f>
        <v>104.73200373504885</v>
      </c>
      <c r="J45" s="39">
        <f>'[1]вспомогат'!L42</f>
        <v>508845.27999999933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18896322.15</v>
      </c>
      <c r="F46" s="33">
        <f>'[1]вспомогат'!H43</f>
        <v>2226610.259999998</v>
      </c>
      <c r="G46" s="36">
        <f>'[1]вспомогат'!I43</f>
        <v>76.43092826112023</v>
      </c>
      <c r="H46" s="37">
        <f>'[1]вспомогат'!J43</f>
        <v>-686621.7400000021</v>
      </c>
      <c r="I46" s="38">
        <f>'[1]вспомогат'!K43</f>
        <v>118.0311283679695</v>
      </c>
      <c r="J46" s="39">
        <f>'[1]вспомогат'!L43</f>
        <v>2886713.1499999985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7892201.48</v>
      </c>
      <c r="F47" s="33">
        <f>'[1]вспомогат'!H44</f>
        <v>556417.7100000009</v>
      </c>
      <c r="G47" s="36">
        <f>'[1]вспомогат'!I44</f>
        <v>42.66876092757897</v>
      </c>
      <c r="H47" s="37">
        <f>'[1]вспомогат'!J44</f>
        <v>-747622.2899999991</v>
      </c>
      <c r="I47" s="38">
        <f>'[1]вспомогат'!K44</f>
        <v>95.53728643264745</v>
      </c>
      <c r="J47" s="39">
        <f>'[1]вспомогат'!L44</f>
        <v>-368658.51999999955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7369503.75</v>
      </c>
      <c r="F48" s="33">
        <f>'[1]вспомогат'!H45</f>
        <v>600232.7400000002</v>
      </c>
      <c r="G48" s="36">
        <f>'[1]вспомогат'!I45</f>
        <v>72.00981113151934</v>
      </c>
      <c r="H48" s="37">
        <f>'[1]вспомогат'!J45</f>
        <v>-233310.25999999978</v>
      </c>
      <c r="I48" s="38">
        <f>'[1]вспомогат'!K45</f>
        <v>100.4287759401693</v>
      </c>
      <c r="J48" s="39">
        <f>'[1]вспомогат'!L45</f>
        <v>31463.75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3110595.91</v>
      </c>
      <c r="F49" s="33">
        <f>'[1]вспомогат'!H46</f>
        <v>176391.93000000017</v>
      </c>
      <c r="G49" s="36">
        <f>'[1]вспомогат'!I46</f>
        <v>37.41992850854401</v>
      </c>
      <c r="H49" s="37">
        <f>'[1]вспомогат'!J46</f>
        <v>-294993.06999999983</v>
      </c>
      <c r="I49" s="38">
        <f>'[1]вспомогат'!K46</f>
        <v>116.93622294676211</v>
      </c>
      <c r="J49" s="39">
        <f>'[1]вспомогат'!L46</f>
        <v>450516.91000000015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3074694.86</v>
      </c>
      <c r="F50" s="33">
        <f>'[1]вспомогат'!H47</f>
        <v>298339.06000000006</v>
      </c>
      <c r="G50" s="36">
        <f>'[1]вспомогат'!I47</f>
        <v>61.20227545008453</v>
      </c>
      <c r="H50" s="37">
        <f>'[1]вспомогат'!J47</f>
        <v>-189124.93999999994</v>
      </c>
      <c r="I50" s="38">
        <f>'[1]вспомогат'!K47</f>
        <v>137.57614913213274</v>
      </c>
      <c r="J50" s="39">
        <f>'[1]вспомогат'!L47</f>
        <v>839790.8599999999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2963229.87</v>
      </c>
      <c r="F51" s="33">
        <f>'[1]вспомогат'!H48</f>
        <v>161285.4500000002</v>
      </c>
      <c r="G51" s="36">
        <f>'[1]вспомогат'!I48</f>
        <v>32.275034919415226</v>
      </c>
      <c r="H51" s="37">
        <f>'[1]вспомогат'!J48</f>
        <v>-338436.5499999998</v>
      </c>
      <c r="I51" s="38">
        <f>'[1]вспомогат'!K48</f>
        <v>94.1436537231038</v>
      </c>
      <c r="J51" s="39">
        <f>'[1]вспомогат'!L48</f>
        <v>-184332.1299999999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7706872.05</v>
      </c>
      <c r="F52" s="33">
        <f>'[1]вспомогат'!H49</f>
        <v>781567.1299999999</v>
      </c>
      <c r="G52" s="36">
        <f>'[1]вспомогат'!I49</f>
        <v>75.32567290937408</v>
      </c>
      <c r="H52" s="37">
        <f>'[1]вспомогат'!J49</f>
        <v>-256016.8700000001</v>
      </c>
      <c r="I52" s="38">
        <f>'[1]вспомогат'!K49</f>
        <v>115.39660737026276</v>
      </c>
      <c r="J52" s="39">
        <f>'[1]вспомогат'!L49</f>
        <v>1028277.0499999998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3217071.21</v>
      </c>
      <c r="F53" s="33">
        <f>'[1]вспомогат'!H50</f>
        <v>300270.0499999998</v>
      </c>
      <c r="G53" s="36">
        <f>'[1]вспомогат'!I50</f>
        <v>44.10508279891773</v>
      </c>
      <c r="H53" s="37">
        <f>'[1]вспомогат'!J50</f>
        <v>-380535.9500000002</v>
      </c>
      <c r="I53" s="38">
        <f>'[1]вспомогат'!K50</f>
        <v>93.79303859394606</v>
      </c>
      <c r="J53" s="39">
        <f>'[1]вспомогат'!L50</f>
        <v>-212896.79000000004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2732119.9</v>
      </c>
      <c r="F54" s="33">
        <f>'[1]вспомогат'!H51</f>
        <v>187938.23999999976</v>
      </c>
      <c r="G54" s="36">
        <f>'[1]вспомогат'!I51</f>
        <v>54.56500304851487</v>
      </c>
      <c r="H54" s="37">
        <f>'[1]вспомогат'!J51</f>
        <v>-156491.76000000024</v>
      </c>
      <c r="I54" s="38">
        <f>'[1]вспомогат'!K51</f>
        <v>110.58129533907344</v>
      </c>
      <c r="J54" s="39">
        <f>'[1]вспомогат'!L51</f>
        <v>261430.8999999999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110869521.47999999</v>
      </c>
      <c r="F55" s="41">
        <f>SUM(F39:F54)</f>
        <v>10090017.069999998</v>
      </c>
      <c r="G55" s="42">
        <f>F55/D55*100</f>
        <v>50.67700176078426</v>
      </c>
      <c r="H55" s="41">
        <f>SUM(H39:H54)</f>
        <v>-9820428.930000002</v>
      </c>
      <c r="I55" s="43">
        <f>E55/C55*100</f>
        <v>105.52326643879366</v>
      </c>
      <c r="J55" s="41">
        <f>SUM(J39:J54)</f>
        <v>5803098.479999999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3922095946</v>
      </c>
      <c r="D56" s="53">
        <f>'[1]вспомогат'!D52</f>
        <v>632090673</v>
      </c>
      <c r="E56" s="53">
        <f>'[1]вспомогат'!G52</f>
        <v>3956555042.2700005</v>
      </c>
      <c r="F56" s="53">
        <f>'[1]вспомогат'!H52</f>
        <v>360203197.7800002</v>
      </c>
      <c r="G56" s="54">
        <f>'[1]вспомогат'!I52</f>
        <v>56.986001085954996</v>
      </c>
      <c r="H56" s="53">
        <f>'[1]вспомогат'!J52</f>
        <v>-262067046.2899999</v>
      </c>
      <c r="I56" s="54">
        <f>'[1]вспомогат'!K52</f>
        <v>100.87858881435943</v>
      </c>
      <c r="J56" s="53">
        <f>'[1]вспомогат'!L52</f>
        <v>34459096.27000046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19.06.2017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2017-06-20T07:39:01Z</dcterms:created>
  <dcterms:modified xsi:type="dcterms:W3CDTF">2017-06-20T07:40:46Z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