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<sst xmlns="http://schemas.openxmlformats.org/spreadsheetml/2006/main" count="64" uniqueCount="59">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</sst>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21.06.2017</v>
          </cell>
        </row>
        <row r="6">
          <cell r="G6" t="str">
            <v>Фактично надійшло на 21.06.2017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682029900</v>
          </cell>
          <cell r="D10">
            <v>89629180</v>
          </cell>
          <cell r="G10">
            <v>737647938.21</v>
          </cell>
          <cell r="H10">
            <v>76238205.08000004</v>
          </cell>
          <cell r="I10">
            <v>85.05958113194836</v>
          </cell>
          <cell r="J10">
            <v>-13390974.919999957</v>
          </cell>
          <cell r="K10">
            <v>108.15478004849935</v>
          </cell>
          <cell r="L10">
            <v>55618038.21000004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1922522746.48</v>
          </cell>
          <cell r="H11">
            <v>195769601.11000013</v>
          </cell>
          <cell r="I11">
            <v>60.0391330419849</v>
          </cell>
          <cell r="J11">
            <v>-130300398.88999987</v>
          </cell>
          <cell r="K11">
            <v>96.18890058162951</v>
          </cell>
          <cell r="L11">
            <v>-76172253.51999998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160174633.24</v>
          </cell>
          <cell r="H12">
            <v>17590032.890000015</v>
          </cell>
          <cell r="I12">
            <v>72.20867953273238</v>
          </cell>
          <cell r="J12">
            <v>-6769965.1099999845</v>
          </cell>
          <cell r="K12">
            <v>111.51536993389755</v>
          </cell>
          <cell r="L12">
            <v>16540053.24000001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215588740.5</v>
          </cell>
          <cell r="H13">
            <v>25885955.46000001</v>
          </cell>
          <cell r="I13">
            <v>72.95723192694685</v>
          </cell>
          <cell r="J13">
            <v>-9595044.539999992</v>
          </cell>
          <cell r="K13">
            <v>98.40114458922908</v>
          </cell>
          <cell r="L13">
            <v>-3502959.5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204011715.91</v>
          </cell>
          <cell r="H14">
            <v>21597647.930000007</v>
          </cell>
          <cell r="I14">
            <v>63.291665484702875</v>
          </cell>
          <cell r="J14">
            <v>-12526352.069999993</v>
          </cell>
          <cell r="K14">
            <v>97.65204167683817</v>
          </cell>
          <cell r="L14">
            <v>-4905284.090000004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31667730.72</v>
          </cell>
          <cell r="H15">
            <v>3410530.84</v>
          </cell>
          <cell r="I15">
            <v>74.24365631190544</v>
          </cell>
          <cell r="J15">
            <v>-1183169.1600000001</v>
          </cell>
          <cell r="K15">
            <v>101.34225132247194</v>
          </cell>
          <cell r="L15">
            <v>419430.7199999988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14509634.44</v>
          </cell>
          <cell r="H16">
            <v>1369668.3499999996</v>
          </cell>
          <cell r="I16">
            <v>42.36743283677195</v>
          </cell>
          <cell r="J16">
            <v>-1863164.6500000004</v>
          </cell>
          <cell r="K16">
            <v>103.40060770588391</v>
          </cell>
          <cell r="L16">
            <v>477188.4399999995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102423476.02</v>
          </cell>
          <cell r="H17">
            <v>12394932.339999989</v>
          </cell>
          <cell r="I17">
            <v>81.58596034538654</v>
          </cell>
          <cell r="J17">
            <v>-2797549.6600000113</v>
          </cell>
          <cell r="K17">
            <v>138.246633558338</v>
          </cell>
          <cell r="L17">
            <v>28335975.019999996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10581302.57</v>
          </cell>
          <cell r="H18">
            <v>1024860.3499999996</v>
          </cell>
          <cell r="I18">
            <v>66.47512842798949</v>
          </cell>
          <cell r="J18">
            <v>-516859.6500000004</v>
          </cell>
          <cell r="K18">
            <v>129.5723276639969</v>
          </cell>
          <cell r="L18">
            <v>2414973.5700000003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7662341.55</v>
          </cell>
          <cell r="H19">
            <v>668206.0999999996</v>
          </cell>
          <cell r="I19">
            <v>81.40238138165937</v>
          </cell>
          <cell r="J19">
            <v>-152661.90000000037</v>
          </cell>
          <cell r="K19">
            <v>144.54229182697122</v>
          </cell>
          <cell r="L19">
            <v>2361234.55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53829506.14</v>
          </cell>
          <cell r="H20">
            <v>6800603.390000001</v>
          </cell>
          <cell r="I20">
            <v>78.33131540588435</v>
          </cell>
          <cell r="J20">
            <v>-1881241.6099999994</v>
          </cell>
          <cell r="K20">
            <v>123.23785735958259</v>
          </cell>
          <cell r="L20">
            <v>10150147.14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40351786.83</v>
          </cell>
          <cell r="H21">
            <v>4750340.579999998</v>
          </cell>
          <cell r="I21">
            <v>73.64777770198197</v>
          </cell>
          <cell r="J21">
            <v>-1699739.4200000018</v>
          </cell>
          <cell r="K21">
            <v>120.56707588935569</v>
          </cell>
          <cell r="L21">
            <v>6883456.829999998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39101420.5</v>
          </cell>
          <cell r="H22">
            <v>3425226.289999999</v>
          </cell>
          <cell r="I22">
            <v>53.32485832871473</v>
          </cell>
          <cell r="J22">
            <v>-2998093.710000001</v>
          </cell>
          <cell r="K22">
            <v>109.67016004390014</v>
          </cell>
          <cell r="L22">
            <v>3447765.5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28413729.63</v>
          </cell>
          <cell r="H23">
            <v>2899943.6999999993</v>
          </cell>
          <cell r="I23">
            <v>58.29767289264394</v>
          </cell>
          <cell r="J23">
            <v>-2074429.3000000007</v>
          </cell>
          <cell r="K23">
            <v>114.74790146125054</v>
          </cell>
          <cell r="L23">
            <v>3651856.629999999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15070437.91</v>
          </cell>
          <cell r="H24">
            <v>1415529.7400000002</v>
          </cell>
          <cell r="I24">
            <v>67.52360485949853</v>
          </cell>
          <cell r="J24">
            <v>-680818.2599999998</v>
          </cell>
          <cell r="K24">
            <v>123.58722794686084</v>
          </cell>
          <cell r="L24">
            <v>2876266.91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47422460.07</v>
          </cell>
          <cell r="H25">
            <v>5851806.740000002</v>
          </cell>
          <cell r="I25">
            <v>73.06315064653413</v>
          </cell>
          <cell r="J25">
            <v>-2157438.259999998</v>
          </cell>
          <cell r="K25">
            <v>114.65628850590441</v>
          </cell>
          <cell r="L25">
            <v>6061920.07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25490973.59</v>
          </cell>
          <cell r="H26">
            <v>2758474.789999999</v>
          </cell>
          <cell r="I26">
            <v>65.38850251730848</v>
          </cell>
          <cell r="J26">
            <v>-1460118.210000001</v>
          </cell>
          <cell r="K26">
            <v>103.45792193401535</v>
          </cell>
          <cell r="L26">
            <v>851996.5899999999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20555348.83</v>
          </cell>
          <cell r="H27">
            <v>1866660.8299999982</v>
          </cell>
          <cell r="I27">
            <v>56.97940920511333</v>
          </cell>
          <cell r="J27">
            <v>-1409366.1700000018</v>
          </cell>
          <cell r="K27">
            <v>123.64506336438792</v>
          </cell>
          <cell r="L27">
            <v>3930868.829999998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26132497.98</v>
          </cell>
          <cell r="H28">
            <v>2603457.879999999</v>
          </cell>
          <cell r="I28">
            <v>59.55895871823659</v>
          </cell>
          <cell r="J28">
            <v>-1767770.120000001</v>
          </cell>
          <cell r="K28">
            <v>100.78813951540234</v>
          </cell>
          <cell r="L28">
            <v>204349.98000000045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64017490.61</v>
          </cell>
          <cell r="H29">
            <v>6039314.68</v>
          </cell>
          <cell r="I29">
            <v>70.8046772030667</v>
          </cell>
          <cell r="J29">
            <v>-2490227.3200000003</v>
          </cell>
          <cell r="K29">
            <v>109.41474491726197</v>
          </cell>
          <cell r="L29">
            <v>5508474.609999999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25040601.52</v>
          </cell>
          <cell r="H30">
            <v>2484943.25</v>
          </cell>
          <cell r="I30">
            <v>70.97893034451418</v>
          </cell>
          <cell r="J30">
            <v>-1016015.75</v>
          </cell>
          <cell r="K30">
            <v>122.36870368524242</v>
          </cell>
          <cell r="L30">
            <v>4577361.52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12623911.57</v>
          </cell>
          <cell r="H31">
            <v>1621918.0099999998</v>
          </cell>
          <cell r="I31">
            <v>100.37441239012097</v>
          </cell>
          <cell r="J31">
            <v>6050.0099999997765</v>
          </cell>
          <cell r="K31">
            <v>102.82152391134383</v>
          </cell>
          <cell r="L31">
            <v>346412.5700000003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13658876.58</v>
          </cell>
          <cell r="H32">
            <v>1818821.710000001</v>
          </cell>
          <cell r="I32">
            <v>93.42689489240219</v>
          </cell>
          <cell r="J32">
            <v>-127964.2899999991</v>
          </cell>
          <cell r="K32">
            <v>133.9175262947512</v>
          </cell>
          <cell r="L32">
            <v>3459407.58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20776214.33</v>
          </cell>
          <cell r="H33">
            <v>2624961.5699999966</v>
          </cell>
          <cell r="I33">
            <v>77.91582563340546</v>
          </cell>
          <cell r="J33">
            <v>-744009.4300000034</v>
          </cell>
          <cell r="K33">
            <v>123.02066336206983</v>
          </cell>
          <cell r="L33">
            <v>3887820.329999998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19713777.41</v>
          </cell>
          <cell r="H34">
            <v>2018191.8500000015</v>
          </cell>
          <cell r="I34">
            <v>71.33184356554631</v>
          </cell>
          <cell r="J34">
            <v>-811108.1499999985</v>
          </cell>
          <cell r="K34">
            <v>122.5308329443471</v>
          </cell>
          <cell r="L34">
            <v>3624947.41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46196837.42</v>
          </cell>
          <cell r="H35">
            <v>4683955.020000003</v>
          </cell>
          <cell r="I35">
            <v>68.45924757536623</v>
          </cell>
          <cell r="J35">
            <v>-2158005.9799999967</v>
          </cell>
          <cell r="K35">
            <v>118.18167506568678</v>
          </cell>
          <cell r="L35">
            <v>7107158.420000002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4755560.28</v>
          </cell>
          <cell r="H36">
            <v>464760.3100000005</v>
          </cell>
          <cell r="I36">
            <v>30.739579530242217</v>
          </cell>
          <cell r="J36">
            <v>-1047167.6899999995</v>
          </cell>
          <cell r="K36">
            <v>82.33111178053164</v>
          </cell>
          <cell r="L36">
            <v>-1020579.7199999997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14418550.28</v>
          </cell>
          <cell r="H37">
            <v>1730671.879999999</v>
          </cell>
          <cell r="I37">
            <v>59.50994805732465</v>
          </cell>
          <cell r="J37">
            <v>-1177534.120000001</v>
          </cell>
          <cell r="K37">
            <v>94.96343066109755</v>
          </cell>
          <cell r="L37">
            <v>-764715.7200000007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6873374.61</v>
          </cell>
          <cell r="H38">
            <v>806450.6800000006</v>
          </cell>
          <cell r="I38">
            <v>76.84822761807388</v>
          </cell>
          <cell r="J38">
            <v>-242956.31999999937</v>
          </cell>
          <cell r="K38">
            <v>111.06583309620221</v>
          </cell>
          <cell r="L38">
            <v>684815.6100000003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5507995.67</v>
          </cell>
          <cell r="H39">
            <v>654517.1200000001</v>
          </cell>
          <cell r="I39">
            <v>25.42442016746661</v>
          </cell>
          <cell r="J39">
            <v>-1919846.88</v>
          </cell>
          <cell r="K39">
            <v>75.63311087825517</v>
          </cell>
          <cell r="L39">
            <v>-1774523.33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5982161.31</v>
          </cell>
          <cell r="H40">
            <v>458413.56999999937</v>
          </cell>
          <cell r="I40">
            <v>83.08115577980509</v>
          </cell>
          <cell r="J40">
            <v>-93352.43000000063</v>
          </cell>
          <cell r="K40">
            <v>188.87496795337293</v>
          </cell>
          <cell r="L40">
            <v>2814901.3099999996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5837359.82</v>
          </cell>
          <cell r="H41">
            <v>459146.6299999999</v>
          </cell>
          <cell r="I41">
            <v>44.76858716848673</v>
          </cell>
          <cell r="J41">
            <v>-566453.3700000001</v>
          </cell>
          <cell r="K41">
            <v>130.1500483824218</v>
          </cell>
          <cell r="L41">
            <v>1352259.8200000003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11373940.34</v>
          </cell>
          <cell r="H42">
            <v>1069036.3200000003</v>
          </cell>
          <cell r="I42">
            <v>62.262994847315255</v>
          </cell>
          <cell r="J42">
            <v>-647932.6799999997</v>
          </cell>
          <cell r="K42">
            <v>105.77189233454783</v>
          </cell>
          <cell r="L42">
            <v>620667.3399999999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19312041.06</v>
          </cell>
          <cell r="H43">
            <v>2642329.169999998</v>
          </cell>
          <cell r="I43">
            <v>90.70095241299005</v>
          </cell>
          <cell r="J43">
            <v>-270902.83000000194</v>
          </cell>
          <cell r="K43">
            <v>120.62781208460494</v>
          </cell>
          <cell r="L43">
            <v>3302432.0599999987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7945617.06</v>
          </cell>
          <cell r="H44">
            <v>609833.29</v>
          </cell>
          <cell r="I44">
            <v>46.764922088279505</v>
          </cell>
          <cell r="J44">
            <v>-694206.71</v>
          </cell>
          <cell r="K44">
            <v>96.1838968339858</v>
          </cell>
          <cell r="L44">
            <v>-315242.9400000004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7575743.76</v>
          </cell>
          <cell r="H45">
            <v>806472.75</v>
          </cell>
          <cell r="I45">
            <v>96.7523870994058</v>
          </cell>
          <cell r="J45">
            <v>-27070.25</v>
          </cell>
          <cell r="K45">
            <v>103.23933584444893</v>
          </cell>
          <cell r="L45">
            <v>237703.75999999978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3145698.63</v>
          </cell>
          <cell r="H46">
            <v>211494.6499999999</v>
          </cell>
          <cell r="I46">
            <v>44.866648281128995</v>
          </cell>
          <cell r="J46">
            <v>-259890.3500000001</v>
          </cell>
          <cell r="K46">
            <v>118.25583488309934</v>
          </cell>
          <cell r="L46">
            <v>485619.6299999999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3082096.65</v>
          </cell>
          <cell r="H47">
            <v>305740.8500000001</v>
          </cell>
          <cell r="I47">
            <v>62.720703477590156</v>
          </cell>
          <cell r="J47">
            <v>-181723.1499999999</v>
          </cell>
          <cell r="K47">
            <v>137.90733964411893</v>
          </cell>
          <cell r="L47">
            <v>847192.6499999999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2980742.27</v>
          </cell>
          <cell r="H48">
            <v>178797.8500000001</v>
          </cell>
          <cell r="I48">
            <v>35.779463381640205</v>
          </cell>
          <cell r="J48">
            <v>-320924.1499999999</v>
          </cell>
          <cell r="K48">
            <v>94.70003354977598</v>
          </cell>
          <cell r="L48">
            <v>-166819.72999999998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7760011.6</v>
          </cell>
          <cell r="H49">
            <v>834706.6799999997</v>
          </cell>
          <cell r="I49">
            <v>80.44714259279246</v>
          </cell>
          <cell r="J49">
            <v>-202877.3200000003</v>
          </cell>
          <cell r="K49">
            <v>116.19227696843421</v>
          </cell>
          <cell r="L49">
            <v>1081416.5999999996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3231451.3</v>
          </cell>
          <cell r="H50">
            <v>314650.13999999966</v>
          </cell>
          <cell r="I50">
            <v>46.2172983199325</v>
          </cell>
          <cell r="J50">
            <v>-366155.86000000034</v>
          </cell>
          <cell r="K50">
            <v>94.21228711171649</v>
          </cell>
          <cell r="L50">
            <v>-198516.7000000002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2748785.15</v>
          </cell>
          <cell r="H51">
            <v>204603.48999999976</v>
          </cell>
          <cell r="I51">
            <v>59.40350434050453</v>
          </cell>
          <cell r="J51">
            <v>-139826.51000000024</v>
          </cell>
          <cell r="K51">
            <v>111.25581366169517</v>
          </cell>
          <cell r="L51">
            <v>278096.1499999999</v>
          </cell>
        </row>
        <row r="52">
          <cell r="B52">
            <v>8490050042</v>
          </cell>
          <cell r="C52">
            <v>3922095946</v>
          </cell>
          <cell r="D52">
            <v>632090673</v>
          </cell>
          <cell r="G52">
            <v>4017717260.350002</v>
          </cell>
          <cell r="H52">
            <v>421365415.86000025</v>
          </cell>
          <cell r="I52">
            <v>66.66217899722122</v>
          </cell>
          <cell r="J52">
            <v>-202566436.5199999</v>
          </cell>
          <cell r="K52">
            <v>102.43801568514719</v>
          </cell>
          <cell r="L52">
            <v>95621314.35000181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10" sqref="J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682029900</v>
      </c>
      <c r="D10" s="33">
        <f>'[1]вспомогат'!D10</f>
        <v>89629180</v>
      </c>
      <c r="E10" s="33">
        <f>'[1]вспомогат'!G10</f>
        <v>737647938.21</v>
      </c>
      <c r="F10" s="33">
        <f>'[1]вспомогат'!H10</f>
        <v>76238205.08000004</v>
      </c>
      <c r="G10" s="34">
        <f>'[1]вспомогат'!I10</f>
        <v>85.05958113194836</v>
      </c>
      <c r="H10" s="33">
        <f>'[1]вспомогат'!J10</f>
        <v>-13390974.919999957</v>
      </c>
      <c r="I10" s="34">
        <f>'[1]вспомогат'!K10</f>
        <v>108.15478004849935</v>
      </c>
      <c r="J10" s="33">
        <f>'[1]вспомогат'!L10</f>
        <v>55618038.21000004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1922522746.48</v>
      </c>
      <c r="F12" s="33">
        <f>'[1]вспомогат'!H11</f>
        <v>195769601.11000013</v>
      </c>
      <c r="G12" s="36">
        <f>'[1]вспомогат'!I11</f>
        <v>60.0391330419849</v>
      </c>
      <c r="H12" s="37">
        <f>'[1]вспомогат'!J11</f>
        <v>-130300398.88999987</v>
      </c>
      <c r="I12" s="36">
        <f>'[1]вспомогат'!K11</f>
        <v>96.18890058162951</v>
      </c>
      <c r="J12" s="39">
        <f>'[1]вспомогат'!L11</f>
        <v>-76172253.51999998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160174633.24</v>
      </c>
      <c r="F13" s="33">
        <f>'[1]вспомогат'!H12</f>
        <v>17590032.890000015</v>
      </c>
      <c r="G13" s="36">
        <f>'[1]вспомогат'!I12</f>
        <v>72.20867953273238</v>
      </c>
      <c r="H13" s="37">
        <f>'[1]вспомогат'!J12</f>
        <v>-6769965.1099999845</v>
      </c>
      <c r="I13" s="36">
        <f>'[1]вспомогат'!K12</f>
        <v>111.51536993389755</v>
      </c>
      <c r="J13" s="39">
        <f>'[1]вспомогат'!L12</f>
        <v>16540053.24000001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215588740.5</v>
      </c>
      <c r="F14" s="33">
        <f>'[1]вспомогат'!H13</f>
        <v>25885955.46000001</v>
      </c>
      <c r="G14" s="36">
        <f>'[1]вспомогат'!I13</f>
        <v>72.95723192694685</v>
      </c>
      <c r="H14" s="37">
        <f>'[1]вспомогат'!J13</f>
        <v>-9595044.539999992</v>
      </c>
      <c r="I14" s="36">
        <f>'[1]вспомогат'!K13</f>
        <v>98.40114458922908</v>
      </c>
      <c r="J14" s="39">
        <f>'[1]вспомогат'!L13</f>
        <v>-3502959.5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204011715.91</v>
      </c>
      <c r="F15" s="33">
        <f>'[1]вспомогат'!H14</f>
        <v>21597647.930000007</v>
      </c>
      <c r="G15" s="36">
        <f>'[1]вспомогат'!I14</f>
        <v>63.291665484702875</v>
      </c>
      <c r="H15" s="37">
        <f>'[1]вспомогат'!J14</f>
        <v>-12526352.069999993</v>
      </c>
      <c r="I15" s="36">
        <f>'[1]вспомогат'!K14</f>
        <v>97.65204167683817</v>
      </c>
      <c r="J15" s="39">
        <f>'[1]вспомогат'!L14</f>
        <v>-4905284.090000004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31667730.72</v>
      </c>
      <c r="F16" s="33">
        <f>'[1]вспомогат'!H15</f>
        <v>3410530.84</v>
      </c>
      <c r="G16" s="36">
        <f>'[1]вспомогат'!I15</f>
        <v>74.24365631190544</v>
      </c>
      <c r="H16" s="37">
        <f>'[1]вспомогат'!J15</f>
        <v>-1183169.1600000001</v>
      </c>
      <c r="I16" s="36">
        <f>'[1]вспомогат'!K15</f>
        <v>101.34225132247194</v>
      </c>
      <c r="J16" s="39">
        <f>'[1]вспомогат'!L15</f>
        <v>419430.7199999988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2533965566.85</v>
      </c>
      <c r="F17" s="41">
        <f>SUM(F12:F16)</f>
        <v>264253768.23000017</v>
      </c>
      <c r="G17" s="42">
        <f>F17/D17*100</f>
        <v>62.23172608790567</v>
      </c>
      <c r="H17" s="41">
        <f>SUM(H12:H16)</f>
        <v>-160374929.76999983</v>
      </c>
      <c r="I17" s="43">
        <f>E17/C17*100</f>
        <v>97.40077790722613</v>
      </c>
      <c r="J17" s="41">
        <f>SUM(J12:J16)</f>
        <v>-67621013.14999998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14509634.44</v>
      </c>
      <c r="F18" s="44">
        <f>'[1]вспомогат'!H16</f>
        <v>1369668.3499999996</v>
      </c>
      <c r="G18" s="45">
        <f>'[1]вспомогат'!I16</f>
        <v>42.36743283677195</v>
      </c>
      <c r="H18" s="46">
        <f>'[1]вспомогат'!J16</f>
        <v>-1863164.6500000004</v>
      </c>
      <c r="I18" s="47">
        <f>'[1]вспомогат'!K16</f>
        <v>103.40060770588391</v>
      </c>
      <c r="J18" s="48">
        <f>'[1]вспомогат'!L16</f>
        <v>477188.4399999995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102423476.02</v>
      </c>
      <c r="F19" s="44">
        <f>'[1]вспомогат'!H17</f>
        <v>12394932.339999989</v>
      </c>
      <c r="G19" s="45">
        <f>'[1]вспомогат'!I17</f>
        <v>81.58596034538654</v>
      </c>
      <c r="H19" s="37">
        <f>'[1]вспомогат'!J17</f>
        <v>-2797549.6600000113</v>
      </c>
      <c r="I19" s="38">
        <f>'[1]вспомогат'!K17</f>
        <v>138.246633558338</v>
      </c>
      <c r="J19" s="39">
        <f>'[1]вспомогат'!L17</f>
        <v>28335975.019999996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10581302.57</v>
      </c>
      <c r="F20" s="44">
        <f>'[1]вспомогат'!H18</f>
        <v>1024860.3499999996</v>
      </c>
      <c r="G20" s="45">
        <f>'[1]вспомогат'!I18</f>
        <v>66.47512842798949</v>
      </c>
      <c r="H20" s="37">
        <f>'[1]вспомогат'!J18</f>
        <v>-516859.6500000004</v>
      </c>
      <c r="I20" s="38">
        <f>'[1]вспомогат'!K18</f>
        <v>129.5723276639969</v>
      </c>
      <c r="J20" s="39">
        <f>'[1]вспомогат'!L18</f>
        <v>2414973.5700000003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7662341.55</v>
      </c>
      <c r="F21" s="44">
        <f>'[1]вспомогат'!H19</f>
        <v>668206.0999999996</v>
      </c>
      <c r="G21" s="45">
        <f>'[1]вспомогат'!I19</f>
        <v>81.40238138165937</v>
      </c>
      <c r="H21" s="37">
        <f>'[1]вспомогат'!J19</f>
        <v>-152661.90000000037</v>
      </c>
      <c r="I21" s="38">
        <f>'[1]вспомогат'!K19</f>
        <v>144.54229182697122</v>
      </c>
      <c r="J21" s="39">
        <f>'[1]вспомогат'!L19</f>
        <v>2361234.55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53829506.14</v>
      </c>
      <c r="F22" s="44">
        <f>'[1]вспомогат'!H20</f>
        <v>6800603.390000001</v>
      </c>
      <c r="G22" s="45">
        <f>'[1]вспомогат'!I20</f>
        <v>78.33131540588435</v>
      </c>
      <c r="H22" s="37">
        <f>'[1]вспомогат'!J20</f>
        <v>-1881241.6099999994</v>
      </c>
      <c r="I22" s="38">
        <f>'[1]вспомогат'!K20</f>
        <v>123.23785735958259</v>
      </c>
      <c r="J22" s="39">
        <f>'[1]вспомогат'!L20</f>
        <v>10150147.14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40351786.83</v>
      </c>
      <c r="F23" s="44">
        <f>'[1]вспомогат'!H21</f>
        <v>4750340.579999998</v>
      </c>
      <c r="G23" s="45">
        <f>'[1]вспомогат'!I21</f>
        <v>73.64777770198197</v>
      </c>
      <c r="H23" s="37">
        <f>'[1]вспомогат'!J21</f>
        <v>-1699739.4200000018</v>
      </c>
      <c r="I23" s="38">
        <f>'[1]вспомогат'!K21</f>
        <v>120.56707588935569</v>
      </c>
      <c r="J23" s="39">
        <f>'[1]вспомогат'!L21</f>
        <v>6883456.829999998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39101420.5</v>
      </c>
      <c r="F24" s="44">
        <f>'[1]вспомогат'!H22</f>
        <v>3425226.289999999</v>
      </c>
      <c r="G24" s="45">
        <f>'[1]вспомогат'!I22</f>
        <v>53.32485832871473</v>
      </c>
      <c r="H24" s="37">
        <f>'[1]вспомогат'!J22</f>
        <v>-2998093.710000001</v>
      </c>
      <c r="I24" s="38">
        <f>'[1]вспомогат'!K22</f>
        <v>109.67016004390014</v>
      </c>
      <c r="J24" s="39">
        <f>'[1]вспомогат'!L22</f>
        <v>3447765.5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28413729.63</v>
      </c>
      <c r="F25" s="44">
        <f>'[1]вспомогат'!H23</f>
        <v>2899943.6999999993</v>
      </c>
      <c r="G25" s="45">
        <f>'[1]вспомогат'!I23</f>
        <v>58.29767289264394</v>
      </c>
      <c r="H25" s="37">
        <f>'[1]вспомогат'!J23</f>
        <v>-2074429.3000000007</v>
      </c>
      <c r="I25" s="38">
        <f>'[1]вспомогат'!K23</f>
        <v>114.74790146125054</v>
      </c>
      <c r="J25" s="39">
        <f>'[1]вспомогат'!L23</f>
        <v>3651856.629999999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15070437.91</v>
      </c>
      <c r="F26" s="44">
        <f>'[1]вспомогат'!H24</f>
        <v>1415529.7400000002</v>
      </c>
      <c r="G26" s="45">
        <f>'[1]вспомогат'!I24</f>
        <v>67.52360485949853</v>
      </c>
      <c r="H26" s="37">
        <f>'[1]вспомогат'!J24</f>
        <v>-680818.2599999998</v>
      </c>
      <c r="I26" s="38">
        <f>'[1]вспомогат'!K24</f>
        <v>123.58722794686084</v>
      </c>
      <c r="J26" s="39">
        <f>'[1]вспомогат'!L24</f>
        <v>2876266.91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47422460.07</v>
      </c>
      <c r="F27" s="44">
        <f>'[1]вспомогат'!H25</f>
        <v>5851806.740000002</v>
      </c>
      <c r="G27" s="45">
        <f>'[1]вспомогат'!I25</f>
        <v>73.06315064653413</v>
      </c>
      <c r="H27" s="37">
        <f>'[1]вспомогат'!J25</f>
        <v>-2157438.259999998</v>
      </c>
      <c r="I27" s="38">
        <f>'[1]вспомогат'!K25</f>
        <v>114.65628850590441</v>
      </c>
      <c r="J27" s="39">
        <f>'[1]вспомогат'!L25</f>
        <v>6061920.07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25490973.59</v>
      </c>
      <c r="F28" s="44">
        <f>'[1]вспомогат'!H26</f>
        <v>2758474.789999999</v>
      </c>
      <c r="G28" s="45">
        <f>'[1]вспомогат'!I26</f>
        <v>65.38850251730848</v>
      </c>
      <c r="H28" s="37">
        <f>'[1]вспомогат'!J26</f>
        <v>-1460118.210000001</v>
      </c>
      <c r="I28" s="38">
        <f>'[1]вспомогат'!K26</f>
        <v>103.45792193401535</v>
      </c>
      <c r="J28" s="39">
        <f>'[1]вспомогат'!L26</f>
        <v>851996.5899999999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20555348.83</v>
      </c>
      <c r="F29" s="44">
        <f>'[1]вспомогат'!H27</f>
        <v>1866660.8299999982</v>
      </c>
      <c r="G29" s="45">
        <f>'[1]вспомогат'!I27</f>
        <v>56.97940920511333</v>
      </c>
      <c r="H29" s="37">
        <f>'[1]вспомогат'!J27</f>
        <v>-1409366.1700000018</v>
      </c>
      <c r="I29" s="38">
        <f>'[1]вспомогат'!K27</f>
        <v>123.64506336438792</v>
      </c>
      <c r="J29" s="39">
        <f>'[1]вспомогат'!L27</f>
        <v>3930868.829999998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26132497.98</v>
      </c>
      <c r="F30" s="44">
        <f>'[1]вспомогат'!H28</f>
        <v>2603457.879999999</v>
      </c>
      <c r="G30" s="45">
        <f>'[1]вспомогат'!I28</f>
        <v>59.55895871823659</v>
      </c>
      <c r="H30" s="37">
        <f>'[1]вспомогат'!J28</f>
        <v>-1767770.120000001</v>
      </c>
      <c r="I30" s="38">
        <f>'[1]вспомогат'!K28</f>
        <v>100.78813951540234</v>
      </c>
      <c r="J30" s="39">
        <f>'[1]вспомогат'!L28</f>
        <v>204349.98000000045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64017490.61</v>
      </c>
      <c r="F31" s="44">
        <f>'[1]вспомогат'!H29</f>
        <v>6039314.68</v>
      </c>
      <c r="G31" s="45">
        <f>'[1]вспомогат'!I29</f>
        <v>70.8046772030667</v>
      </c>
      <c r="H31" s="37">
        <f>'[1]вспомогат'!J29</f>
        <v>-2490227.3200000003</v>
      </c>
      <c r="I31" s="38">
        <f>'[1]вспомогат'!K29</f>
        <v>109.41474491726197</v>
      </c>
      <c r="J31" s="39">
        <f>'[1]вспомогат'!L29</f>
        <v>5508474.609999999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25040601.52</v>
      </c>
      <c r="F32" s="44">
        <f>'[1]вспомогат'!H30</f>
        <v>2484943.25</v>
      </c>
      <c r="G32" s="45">
        <f>'[1]вспомогат'!I30</f>
        <v>70.97893034451418</v>
      </c>
      <c r="H32" s="37">
        <f>'[1]вспомогат'!J30</f>
        <v>-1016015.75</v>
      </c>
      <c r="I32" s="38">
        <f>'[1]вспомогат'!K30</f>
        <v>122.36870368524242</v>
      </c>
      <c r="J32" s="39">
        <f>'[1]вспомогат'!L30</f>
        <v>4577361.52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12623911.57</v>
      </c>
      <c r="F33" s="44">
        <f>'[1]вспомогат'!H31</f>
        <v>1621918.0099999998</v>
      </c>
      <c r="G33" s="45">
        <f>'[1]вспомогат'!I31</f>
        <v>100.37441239012097</v>
      </c>
      <c r="H33" s="37">
        <f>'[1]вспомогат'!J31</f>
        <v>6050.0099999997765</v>
      </c>
      <c r="I33" s="38">
        <f>'[1]вспомогат'!K31</f>
        <v>102.82152391134383</v>
      </c>
      <c r="J33" s="39">
        <f>'[1]вспомогат'!L31</f>
        <v>346412.5700000003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13658876.58</v>
      </c>
      <c r="F34" s="44">
        <f>'[1]вспомогат'!H32</f>
        <v>1818821.710000001</v>
      </c>
      <c r="G34" s="45">
        <f>'[1]вспомогат'!I32</f>
        <v>93.42689489240219</v>
      </c>
      <c r="H34" s="37">
        <f>'[1]вспомогат'!J32</f>
        <v>-127964.2899999991</v>
      </c>
      <c r="I34" s="38">
        <f>'[1]вспомогат'!K32</f>
        <v>133.9175262947512</v>
      </c>
      <c r="J34" s="39">
        <f>'[1]вспомогат'!L32</f>
        <v>3459407.58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20776214.33</v>
      </c>
      <c r="F35" s="44">
        <f>'[1]вспомогат'!H33</f>
        <v>2624961.5699999966</v>
      </c>
      <c r="G35" s="45">
        <f>'[1]вспомогат'!I33</f>
        <v>77.91582563340546</v>
      </c>
      <c r="H35" s="37">
        <f>'[1]вспомогат'!J33</f>
        <v>-744009.4300000034</v>
      </c>
      <c r="I35" s="38">
        <f>'[1]вспомогат'!K33</f>
        <v>123.02066336206983</v>
      </c>
      <c r="J35" s="39">
        <f>'[1]вспомогат'!L33</f>
        <v>3887820.329999998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19713777.41</v>
      </c>
      <c r="F36" s="44">
        <f>'[1]вспомогат'!H34</f>
        <v>2018191.8500000015</v>
      </c>
      <c r="G36" s="45">
        <f>'[1]вспомогат'!I34</f>
        <v>71.33184356554631</v>
      </c>
      <c r="H36" s="37">
        <f>'[1]вспомогат'!J34</f>
        <v>-811108.1499999985</v>
      </c>
      <c r="I36" s="38">
        <f>'[1]вспомогат'!K34</f>
        <v>122.5308329443471</v>
      </c>
      <c r="J36" s="39">
        <f>'[1]вспомогат'!L34</f>
        <v>3624947.41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46196837.42</v>
      </c>
      <c r="F37" s="44">
        <f>'[1]вспомогат'!H35</f>
        <v>4683955.020000003</v>
      </c>
      <c r="G37" s="45">
        <f>'[1]вспомогат'!I35</f>
        <v>68.45924757536623</v>
      </c>
      <c r="H37" s="37">
        <f>'[1]вспомогат'!J35</f>
        <v>-2158005.9799999967</v>
      </c>
      <c r="I37" s="38">
        <f>'[1]вспомогат'!K35</f>
        <v>118.18167506568678</v>
      </c>
      <c r="J37" s="39">
        <f>'[1]вспомогат'!L35</f>
        <v>7107158.420000002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633572625.5</v>
      </c>
      <c r="F38" s="41">
        <f>SUM(F18:F37)</f>
        <v>69121817.16999999</v>
      </c>
      <c r="G38" s="42">
        <f>F38/D38*100</f>
        <v>70.58839772113717</v>
      </c>
      <c r="H38" s="41">
        <f>SUM(H18:H37)</f>
        <v>-28800531.830000017</v>
      </c>
      <c r="I38" s="43">
        <f>E38/C38*100</f>
        <v>118.77711537323619</v>
      </c>
      <c r="J38" s="41">
        <f>SUM(J18:J37)</f>
        <v>100159582.49999999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4755560.28</v>
      </c>
      <c r="F39" s="33">
        <f>'[1]вспомогат'!H36</f>
        <v>464760.3100000005</v>
      </c>
      <c r="G39" s="36">
        <f>'[1]вспомогат'!I36</f>
        <v>30.739579530242217</v>
      </c>
      <c r="H39" s="37">
        <f>'[1]вспомогат'!J36</f>
        <v>-1047167.6899999995</v>
      </c>
      <c r="I39" s="38">
        <f>'[1]вспомогат'!K36</f>
        <v>82.33111178053164</v>
      </c>
      <c r="J39" s="39">
        <f>'[1]вспомогат'!L36</f>
        <v>-1020579.7199999997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14418550.28</v>
      </c>
      <c r="F40" s="33">
        <f>'[1]вспомогат'!H37</f>
        <v>1730671.879999999</v>
      </c>
      <c r="G40" s="36">
        <f>'[1]вспомогат'!I37</f>
        <v>59.50994805732465</v>
      </c>
      <c r="H40" s="37">
        <f>'[1]вспомогат'!J37</f>
        <v>-1177534.120000001</v>
      </c>
      <c r="I40" s="38">
        <f>'[1]вспомогат'!K37</f>
        <v>94.96343066109755</v>
      </c>
      <c r="J40" s="39">
        <f>'[1]вспомогат'!L37</f>
        <v>-764715.7200000007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6873374.61</v>
      </c>
      <c r="F41" s="33">
        <f>'[1]вспомогат'!H38</f>
        <v>806450.6800000006</v>
      </c>
      <c r="G41" s="36">
        <f>'[1]вспомогат'!I38</f>
        <v>76.84822761807388</v>
      </c>
      <c r="H41" s="37">
        <f>'[1]вспомогат'!J38</f>
        <v>-242956.31999999937</v>
      </c>
      <c r="I41" s="38">
        <f>'[1]вспомогат'!K38</f>
        <v>111.06583309620221</v>
      </c>
      <c r="J41" s="39">
        <f>'[1]вспомогат'!L38</f>
        <v>684815.6100000003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5507995.67</v>
      </c>
      <c r="F42" s="33">
        <f>'[1]вспомогат'!H39</f>
        <v>654517.1200000001</v>
      </c>
      <c r="G42" s="36">
        <f>'[1]вспомогат'!I39</f>
        <v>25.42442016746661</v>
      </c>
      <c r="H42" s="37">
        <f>'[1]вспомогат'!J39</f>
        <v>-1919846.88</v>
      </c>
      <c r="I42" s="38">
        <f>'[1]вспомогат'!K39</f>
        <v>75.63311087825517</v>
      </c>
      <c r="J42" s="39">
        <f>'[1]вспомогат'!L39</f>
        <v>-1774523.33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5982161.31</v>
      </c>
      <c r="F43" s="33">
        <f>'[1]вспомогат'!H40</f>
        <v>458413.56999999937</v>
      </c>
      <c r="G43" s="36">
        <f>'[1]вспомогат'!I40</f>
        <v>83.08115577980509</v>
      </c>
      <c r="H43" s="37">
        <f>'[1]вспомогат'!J40</f>
        <v>-93352.43000000063</v>
      </c>
      <c r="I43" s="38">
        <f>'[1]вспомогат'!K40</f>
        <v>188.87496795337293</v>
      </c>
      <c r="J43" s="39">
        <f>'[1]вспомогат'!L40</f>
        <v>2814901.3099999996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5837359.82</v>
      </c>
      <c r="F44" s="33">
        <f>'[1]вспомогат'!H41</f>
        <v>459146.6299999999</v>
      </c>
      <c r="G44" s="36">
        <f>'[1]вспомогат'!I41</f>
        <v>44.76858716848673</v>
      </c>
      <c r="H44" s="37">
        <f>'[1]вспомогат'!J41</f>
        <v>-566453.3700000001</v>
      </c>
      <c r="I44" s="38">
        <f>'[1]вспомогат'!K41</f>
        <v>130.1500483824218</v>
      </c>
      <c r="J44" s="39">
        <f>'[1]вспомогат'!L41</f>
        <v>1352259.8200000003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11373940.34</v>
      </c>
      <c r="F45" s="33">
        <f>'[1]вспомогат'!H42</f>
        <v>1069036.3200000003</v>
      </c>
      <c r="G45" s="36">
        <f>'[1]вспомогат'!I42</f>
        <v>62.262994847315255</v>
      </c>
      <c r="H45" s="37">
        <f>'[1]вспомогат'!J42</f>
        <v>-647932.6799999997</v>
      </c>
      <c r="I45" s="38">
        <f>'[1]вспомогат'!K42</f>
        <v>105.77189233454783</v>
      </c>
      <c r="J45" s="39">
        <f>'[1]вспомогат'!L42</f>
        <v>620667.3399999999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19312041.06</v>
      </c>
      <c r="F46" s="33">
        <f>'[1]вспомогат'!H43</f>
        <v>2642329.169999998</v>
      </c>
      <c r="G46" s="36">
        <f>'[1]вспомогат'!I43</f>
        <v>90.70095241299005</v>
      </c>
      <c r="H46" s="37">
        <f>'[1]вспомогат'!J43</f>
        <v>-270902.83000000194</v>
      </c>
      <c r="I46" s="38">
        <f>'[1]вспомогат'!K43</f>
        <v>120.62781208460494</v>
      </c>
      <c r="J46" s="39">
        <f>'[1]вспомогат'!L43</f>
        <v>3302432.0599999987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7945617.06</v>
      </c>
      <c r="F47" s="33">
        <f>'[1]вспомогат'!H44</f>
        <v>609833.29</v>
      </c>
      <c r="G47" s="36">
        <f>'[1]вспомогат'!I44</f>
        <v>46.764922088279505</v>
      </c>
      <c r="H47" s="37">
        <f>'[1]вспомогат'!J44</f>
        <v>-694206.71</v>
      </c>
      <c r="I47" s="38">
        <f>'[1]вспомогат'!K44</f>
        <v>96.1838968339858</v>
      </c>
      <c r="J47" s="39">
        <f>'[1]вспомогат'!L44</f>
        <v>-315242.9400000004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7575743.76</v>
      </c>
      <c r="F48" s="33">
        <f>'[1]вспомогат'!H45</f>
        <v>806472.75</v>
      </c>
      <c r="G48" s="36">
        <f>'[1]вспомогат'!I45</f>
        <v>96.7523870994058</v>
      </c>
      <c r="H48" s="37">
        <f>'[1]вспомогат'!J45</f>
        <v>-27070.25</v>
      </c>
      <c r="I48" s="38">
        <f>'[1]вспомогат'!K45</f>
        <v>103.23933584444893</v>
      </c>
      <c r="J48" s="39">
        <f>'[1]вспомогат'!L45</f>
        <v>237703.75999999978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3145698.63</v>
      </c>
      <c r="F49" s="33">
        <f>'[1]вспомогат'!H46</f>
        <v>211494.6499999999</v>
      </c>
      <c r="G49" s="36">
        <f>'[1]вспомогат'!I46</f>
        <v>44.866648281128995</v>
      </c>
      <c r="H49" s="37">
        <f>'[1]вспомогат'!J46</f>
        <v>-259890.3500000001</v>
      </c>
      <c r="I49" s="38">
        <f>'[1]вспомогат'!K46</f>
        <v>118.25583488309934</v>
      </c>
      <c r="J49" s="39">
        <f>'[1]вспомогат'!L46</f>
        <v>485619.6299999999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3082096.65</v>
      </c>
      <c r="F50" s="33">
        <f>'[1]вспомогат'!H47</f>
        <v>305740.8500000001</v>
      </c>
      <c r="G50" s="36">
        <f>'[1]вспомогат'!I47</f>
        <v>62.720703477590156</v>
      </c>
      <c r="H50" s="37">
        <f>'[1]вспомогат'!J47</f>
        <v>-181723.1499999999</v>
      </c>
      <c r="I50" s="38">
        <f>'[1]вспомогат'!K47</f>
        <v>137.90733964411893</v>
      </c>
      <c r="J50" s="39">
        <f>'[1]вспомогат'!L47</f>
        <v>847192.6499999999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2980742.27</v>
      </c>
      <c r="F51" s="33">
        <f>'[1]вспомогат'!H48</f>
        <v>178797.8500000001</v>
      </c>
      <c r="G51" s="36">
        <f>'[1]вспомогат'!I48</f>
        <v>35.779463381640205</v>
      </c>
      <c r="H51" s="37">
        <f>'[1]вспомогат'!J48</f>
        <v>-320924.1499999999</v>
      </c>
      <c r="I51" s="38">
        <f>'[1]вспомогат'!K48</f>
        <v>94.70003354977598</v>
      </c>
      <c r="J51" s="39">
        <f>'[1]вспомогат'!L48</f>
        <v>-166819.72999999998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7760011.6</v>
      </c>
      <c r="F52" s="33">
        <f>'[1]вспомогат'!H49</f>
        <v>834706.6799999997</v>
      </c>
      <c r="G52" s="36">
        <f>'[1]вспомогат'!I49</f>
        <v>80.44714259279246</v>
      </c>
      <c r="H52" s="37">
        <f>'[1]вспомогат'!J49</f>
        <v>-202877.3200000003</v>
      </c>
      <c r="I52" s="38">
        <f>'[1]вспомогат'!K49</f>
        <v>116.19227696843421</v>
      </c>
      <c r="J52" s="39">
        <f>'[1]вспомогат'!L49</f>
        <v>1081416.5999999996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3231451.3</v>
      </c>
      <c r="F53" s="33">
        <f>'[1]вспомогат'!H50</f>
        <v>314650.13999999966</v>
      </c>
      <c r="G53" s="36">
        <f>'[1]вспомогат'!I50</f>
        <v>46.2172983199325</v>
      </c>
      <c r="H53" s="37">
        <f>'[1]вспомогат'!J50</f>
        <v>-366155.86000000034</v>
      </c>
      <c r="I53" s="38">
        <f>'[1]вспомогат'!K50</f>
        <v>94.21228711171649</v>
      </c>
      <c r="J53" s="39">
        <f>'[1]вспомогат'!L50</f>
        <v>-198516.7000000002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2748785.15</v>
      </c>
      <c r="F54" s="33">
        <f>'[1]вспомогат'!H51</f>
        <v>204603.48999999976</v>
      </c>
      <c r="G54" s="36">
        <f>'[1]вспомогат'!I51</f>
        <v>59.40350434050453</v>
      </c>
      <c r="H54" s="37">
        <f>'[1]вспомогат'!J51</f>
        <v>-139826.51000000024</v>
      </c>
      <c r="I54" s="38">
        <f>'[1]вспомогат'!K51</f>
        <v>111.25581366169517</v>
      </c>
      <c r="J54" s="39">
        <f>'[1]вспомогат'!L51</f>
        <v>278096.1499999999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112531129.79</v>
      </c>
      <c r="F55" s="41">
        <f>SUM(F39:F54)</f>
        <v>11751625.379999997</v>
      </c>
      <c r="G55" s="42">
        <f>F55/D55*100</f>
        <v>59.0224115522073</v>
      </c>
      <c r="H55" s="41">
        <f>SUM(H39:H54)</f>
        <v>-8158820.620000005</v>
      </c>
      <c r="I55" s="43">
        <f>E55/C55*100</f>
        <v>107.1047500969934</v>
      </c>
      <c r="J55" s="41">
        <f>SUM(J39:J54)</f>
        <v>7464706.789999995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3922095946</v>
      </c>
      <c r="D56" s="53">
        <f>'[1]вспомогат'!D52</f>
        <v>632090673</v>
      </c>
      <c r="E56" s="53">
        <f>'[1]вспомогат'!G52</f>
        <v>4017717260.350002</v>
      </c>
      <c r="F56" s="53">
        <f>'[1]вспомогат'!H52</f>
        <v>421365415.86000025</v>
      </c>
      <c r="G56" s="54">
        <f>'[1]вспомогат'!I52</f>
        <v>66.66217899722122</v>
      </c>
      <c r="H56" s="53">
        <f>'[1]вспомогат'!J52</f>
        <v>-202566436.5199999</v>
      </c>
      <c r="I56" s="54">
        <f>'[1]вспомогат'!K52</f>
        <v>102.43801568514719</v>
      </c>
      <c r="J56" s="53">
        <f>'[1]вспомогат'!L52</f>
        <v>95621314.35000181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21.06.2017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2017-06-22T06:25:38Z</dcterms:created>
  <dcterms:modified xsi:type="dcterms:W3CDTF">2017-06-22T06:26:34Z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