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<sst xmlns="http://schemas.openxmlformats.org/spreadsheetml/2006/main" count="64" uniqueCount="59">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</sst>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6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22.06.2017</v>
          </cell>
        </row>
        <row r="6">
          <cell r="G6" t="str">
            <v>Фактично надійшло на 22.06.2017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682029900</v>
          </cell>
          <cell r="D10">
            <v>89629180</v>
          </cell>
          <cell r="G10">
            <v>744791497.74</v>
          </cell>
          <cell r="H10">
            <v>83381764.61000001</v>
          </cell>
          <cell r="I10">
            <v>93.0297081932469</v>
          </cell>
          <cell r="J10">
            <v>-6247415.389999986</v>
          </cell>
          <cell r="K10">
            <v>109.2021768752367</v>
          </cell>
          <cell r="L10">
            <v>62761597.74000001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1944837542</v>
          </cell>
          <cell r="H11">
            <v>218084396.6300001</v>
          </cell>
          <cell r="I11">
            <v>66.88269286656244</v>
          </cell>
          <cell r="J11">
            <v>-107985603.36999989</v>
          </cell>
          <cell r="K11">
            <v>97.3053688531767</v>
          </cell>
          <cell r="L11">
            <v>-53857458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161656921.79</v>
          </cell>
          <cell r="H12">
            <v>19072321.439999998</v>
          </cell>
          <cell r="I12">
            <v>78.29360839849001</v>
          </cell>
          <cell r="J12">
            <v>-5287676.560000002</v>
          </cell>
          <cell r="K12">
            <v>112.54735578994975</v>
          </cell>
          <cell r="L12">
            <v>18022341.78999999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220662823.13</v>
          </cell>
          <cell r="H13">
            <v>30960038.090000004</v>
          </cell>
          <cell r="I13">
            <v>87.25807640709114</v>
          </cell>
          <cell r="J13">
            <v>-4520961.909999996</v>
          </cell>
          <cell r="K13">
            <v>100.71710755359513</v>
          </cell>
          <cell r="L13">
            <v>1571123.1299999952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205681863.86</v>
          </cell>
          <cell r="H14">
            <v>23267795.880000025</v>
          </cell>
          <cell r="I14">
            <v>68.18601535576141</v>
          </cell>
          <cell r="J14">
            <v>-10856204.119999975</v>
          </cell>
          <cell r="K14">
            <v>98.45147300602632</v>
          </cell>
          <cell r="L14">
            <v>-3235136.1399999857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31885635.24</v>
          </cell>
          <cell r="H15">
            <v>3628435.3599999994</v>
          </cell>
          <cell r="I15">
            <v>78.98720769749875</v>
          </cell>
          <cell r="J15">
            <v>-965264.6400000006</v>
          </cell>
          <cell r="K15">
            <v>102.03958372135445</v>
          </cell>
          <cell r="L15">
            <v>637335.2399999984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14659398.19</v>
          </cell>
          <cell r="H16">
            <v>1519432.0999999996</v>
          </cell>
          <cell r="I16">
            <v>47.000018250246754</v>
          </cell>
          <cell r="J16">
            <v>-1713400.9000000004</v>
          </cell>
          <cell r="K16">
            <v>104.46787530841024</v>
          </cell>
          <cell r="L16">
            <v>626952.1899999995</v>
          </cell>
        </row>
        <row r="17">
          <cell r="B17">
            <v>178138517</v>
          </cell>
          <cell r="C17">
            <v>74087501</v>
          </cell>
          <cell r="D17">
            <v>15192482</v>
          </cell>
          <cell r="G17">
            <v>104483008.83</v>
          </cell>
          <cell r="H17">
            <v>14454465.149999991</v>
          </cell>
          <cell r="I17">
            <v>95.14222330492142</v>
          </cell>
          <cell r="J17">
            <v>-738016.8500000089</v>
          </cell>
          <cell r="K17">
            <v>141.02649896370508</v>
          </cell>
          <cell r="L17">
            <v>30395507.83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10638798.22</v>
          </cell>
          <cell r="H18">
            <v>1082356</v>
          </cell>
          <cell r="I18">
            <v>70.20444698129363</v>
          </cell>
          <cell r="J18">
            <v>-459364</v>
          </cell>
          <cell r="K18">
            <v>130.27638514196528</v>
          </cell>
          <cell r="L18">
            <v>2472469.2200000007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7741706.98</v>
          </cell>
          <cell r="H19">
            <v>747571.5300000003</v>
          </cell>
          <cell r="I19">
            <v>91.07085792112743</v>
          </cell>
          <cell r="J19">
            <v>-73296.46999999974</v>
          </cell>
          <cell r="K19">
            <v>146.03944006412246</v>
          </cell>
          <cell r="L19">
            <v>2440599.9800000004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54188846.13</v>
          </cell>
          <cell r="H20">
            <v>7159943.380000003</v>
          </cell>
          <cell r="I20">
            <v>82.4702972697624</v>
          </cell>
          <cell r="J20">
            <v>-1521901.6199999973</v>
          </cell>
          <cell r="K20">
            <v>124.06053424456161</v>
          </cell>
          <cell r="L20">
            <v>10509487.130000003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40903047.27</v>
          </cell>
          <cell r="H21">
            <v>5301601.020000003</v>
          </cell>
          <cell r="I21">
            <v>82.19434518641634</v>
          </cell>
          <cell r="J21">
            <v>-1148478.9799999967</v>
          </cell>
          <cell r="K21">
            <v>122.21418657578673</v>
          </cell>
          <cell r="L21">
            <v>7434717.270000003</v>
          </cell>
        </row>
        <row r="22">
          <cell r="B22">
            <v>75469924</v>
          </cell>
          <cell r="C22">
            <v>35653655</v>
          </cell>
          <cell r="D22">
            <v>6423320</v>
          </cell>
          <cell r="G22">
            <v>39388469.01</v>
          </cell>
          <cell r="H22">
            <v>3712274.799999997</v>
          </cell>
          <cell r="I22">
            <v>57.79370792674189</v>
          </cell>
          <cell r="J22">
            <v>-2711045.200000003</v>
          </cell>
          <cell r="K22">
            <v>110.47526266241145</v>
          </cell>
          <cell r="L22">
            <v>3734814.009999998</v>
          </cell>
        </row>
        <row r="23">
          <cell r="B23">
            <v>62211100</v>
          </cell>
          <cell r="C23">
            <v>24761873</v>
          </cell>
          <cell r="D23">
            <v>4974373</v>
          </cell>
          <cell r="G23">
            <v>28707350.02</v>
          </cell>
          <cell r="H23">
            <v>3193564.09</v>
          </cell>
          <cell r="I23">
            <v>64.20033419287215</v>
          </cell>
          <cell r="J23">
            <v>-1780808.9100000001</v>
          </cell>
          <cell r="K23">
            <v>115.93367763415958</v>
          </cell>
          <cell r="L23">
            <v>3945477.0199999996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15277790.26</v>
          </cell>
          <cell r="H24">
            <v>1622882.0899999999</v>
          </cell>
          <cell r="I24">
            <v>77.4147274212106</v>
          </cell>
          <cell r="J24">
            <v>-473465.91000000015</v>
          </cell>
          <cell r="K24">
            <v>125.28764981235707</v>
          </cell>
          <cell r="L24">
            <v>3083619.26</v>
          </cell>
        </row>
        <row r="25">
          <cell r="B25">
            <v>108458703</v>
          </cell>
          <cell r="C25">
            <v>41360540</v>
          </cell>
          <cell r="D25">
            <v>8009245</v>
          </cell>
          <cell r="G25">
            <v>47840334.5</v>
          </cell>
          <cell r="H25">
            <v>6269681.170000002</v>
          </cell>
          <cell r="I25">
            <v>78.28055166248507</v>
          </cell>
          <cell r="J25">
            <v>-1739563.8299999982</v>
          </cell>
          <cell r="K25">
            <v>115.66661001041089</v>
          </cell>
          <cell r="L25">
            <v>6479794.5</v>
          </cell>
        </row>
        <row r="26">
          <cell r="B26">
            <v>62929755</v>
          </cell>
          <cell r="C26">
            <v>24638977</v>
          </cell>
          <cell r="D26">
            <v>4218593</v>
          </cell>
          <cell r="G26">
            <v>25780901.16</v>
          </cell>
          <cell r="H26">
            <v>3048402.3599999994</v>
          </cell>
          <cell r="I26">
            <v>72.26111549514256</v>
          </cell>
          <cell r="J26">
            <v>-1170190.6400000006</v>
          </cell>
          <cell r="K26">
            <v>104.63462488722645</v>
          </cell>
          <cell r="L26">
            <v>1141924.1600000001</v>
          </cell>
        </row>
        <row r="27">
          <cell r="B27">
            <v>43610873</v>
          </cell>
          <cell r="C27">
            <v>16624480</v>
          </cell>
          <cell r="D27">
            <v>3276027</v>
          </cell>
          <cell r="G27">
            <v>21022013.85</v>
          </cell>
          <cell r="H27">
            <v>2333325.8500000015</v>
          </cell>
          <cell r="I27">
            <v>71.22425578299573</v>
          </cell>
          <cell r="J27">
            <v>-942701.1499999985</v>
          </cell>
          <cell r="K27">
            <v>126.45215880436562</v>
          </cell>
          <cell r="L27">
            <v>4397533.8500000015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26384136.47</v>
          </cell>
          <cell r="H28">
            <v>2855096.3699999973</v>
          </cell>
          <cell r="I28">
            <v>65.31565889493747</v>
          </cell>
          <cell r="J28">
            <v>-1516131.6300000027</v>
          </cell>
          <cell r="K28">
            <v>101.75866193759771</v>
          </cell>
          <cell r="L28">
            <v>455988.4699999988</v>
          </cell>
        </row>
        <row r="29">
          <cell r="B29">
            <v>121951550</v>
          </cell>
          <cell r="C29">
            <v>58509016</v>
          </cell>
          <cell r="D29">
            <v>8529542</v>
          </cell>
          <cell r="G29">
            <v>65077272.52</v>
          </cell>
          <cell r="H29">
            <v>7099096.590000004</v>
          </cell>
          <cell r="I29">
            <v>83.2295167782749</v>
          </cell>
          <cell r="J29">
            <v>-1430445.4099999964</v>
          </cell>
          <cell r="K29">
            <v>111.22605876673776</v>
          </cell>
          <cell r="L29">
            <v>6568256.520000003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25280227.68</v>
          </cell>
          <cell r="H30">
            <v>2724569.41</v>
          </cell>
          <cell r="I30">
            <v>77.82351664215435</v>
          </cell>
          <cell r="J30">
            <v>-776389.5899999999</v>
          </cell>
          <cell r="K30">
            <v>123.53971159992258</v>
          </cell>
          <cell r="L30">
            <v>4816987.68</v>
          </cell>
        </row>
        <row r="31">
          <cell r="B31">
            <v>32420807</v>
          </cell>
          <cell r="C31">
            <v>12277499</v>
          </cell>
          <cell r="D31">
            <v>1615868</v>
          </cell>
          <cell r="G31">
            <v>12743686.21</v>
          </cell>
          <cell r="H31">
            <v>1741692.6500000004</v>
          </cell>
          <cell r="I31">
            <v>107.78681488834488</v>
          </cell>
          <cell r="J31">
            <v>125824.65000000037</v>
          </cell>
          <cell r="K31">
            <v>103.79708611664313</v>
          </cell>
          <cell r="L31">
            <v>466187.2100000009</v>
          </cell>
        </row>
        <row r="32">
          <cell r="B32">
            <v>26689935</v>
          </cell>
          <cell r="C32">
            <v>10199469</v>
          </cell>
          <cell r="D32">
            <v>1946786</v>
          </cell>
          <cell r="G32">
            <v>13895410.56</v>
          </cell>
          <cell r="H32">
            <v>2055355.6900000013</v>
          </cell>
          <cell r="I32">
            <v>105.57686823307758</v>
          </cell>
          <cell r="J32">
            <v>108569.69000000134</v>
          </cell>
          <cell r="K32">
            <v>136.23660761163154</v>
          </cell>
          <cell r="L32">
            <v>3695941.5600000005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20890794.46</v>
          </cell>
          <cell r="H33">
            <v>2739541.6999999993</v>
          </cell>
          <cell r="I33">
            <v>81.3168679694779</v>
          </cell>
          <cell r="J33">
            <v>-629429.3000000007</v>
          </cell>
          <cell r="K33">
            <v>123.69911822284583</v>
          </cell>
          <cell r="L33">
            <v>4002400.460000001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19888314.72</v>
          </cell>
          <cell r="H34">
            <v>2192729.16</v>
          </cell>
          <cell r="I34">
            <v>77.50076556038596</v>
          </cell>
          <cell r="J34">
            <v>-636570.8399999999</v>
          </cell>
          <cell r="K34">
            <v>123.61566826176917</v>
          </cell>
          <cell r="L34">
            <v>3799484.719999999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46598863.49</v>
          </cell>
          <cell r="H35">
            <v>5085981.090000004</v>
          </cell>
          <cell r="I35">
            <v>74.33513710469855</v>
          </cell>
          <cell r="J35">
            <v>-1755979.9099999964</v>
          </cell>
          <cell r="K35">
            <v>119.21014621276373</v>
          </cell>
          <cell r="L35">
            <v>7509184.490000002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4791411.14</v>
          </cell>
          <cell r="H36">
            <v>500611.1699999999</v>
          </cell>
          <cell r="I36">
            <v>33.11078106893979</v>
          </cell>
          <cell r="J36">
            <v>-1011316.8300000001</v>
          </cell>
          <cell r="K36">
            <v>82.95178337090167</v>
          </cell>
          <cell r="L36">
            <v>-984728.8600000003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14462830.62</v>
          </cell>
          <cell r="H37">
            <v>1774952.2199999988</v>
          </cell>
          <cell r="I37">
            <v>61.03254790066449</v>
          </cell>
          <cell r="J37">
            <v>-1133253.7800000012</v>
          </cell>
          <cell r="K37">
            <v>95.25506975903603</v>
          </cell>
          <cell r="L37">
            <v>-720435.3800000008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6995854.95</v>
          </cell>
          <cell r="H38">
            <v>928931.0200000005</v>
          </cell>
          <cell r="I38">
            <v>88.51961345788627</v>
          </cell>
          <cell r="J38">
            <v>-120475.97999999952</v>
          </cell>
          <cell r="K38">
            <v>113.04497460555842</v>
          </cell>
          <cell r="L38">
            <v>807295.9500000002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5550313.42</v>
          </cell>
          <cell r="H39">
            <v>696834.8700000001</v>
          </cell>
          <cell r="I39">
            <v>27.068233940499482</v>
          </cell>
          <cell r="J39">
            <v>-1877529.13</v>
          </cell>
          <cell r="K39">
            <v>76.21419758740073</v>
          </cell>
          <cell r="L39">
            <v>-1732205.58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5983999.13</v>
          </cell>
          <cell r="H40">
            <v>460251.38999999966</v>
          </cell>
          <cell r="I40">
            <v>83.4142353823903</v>
          </cell>
          <cell r="J40">
            <v>-91514.61000000034</v>
          </cell>
          <cell r="K40">
            <v>188.9329935022701</v>
          </cell>
          <cell r="L40">
            <v>2816739.13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5944282.18</v>
          </cell>
          <cell r="H41">
            <v>566068.9899999993</v>
          </cell>
          <cell r="I41">
            <v>55.193934282371224</v>
          </cell>
          <cell r="J41">
            <v>-459531.0100000007</v>
          </cell>
          <cell r="K41">
            <v>132.53399433680408</v>
          </cell>
          <cell r="L41">
            <v>1459182.1799999997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11521596.32</v>
          </cell>
          <cell r="H42">
            <v>1216692.3000000007</v>
          </cell>
          <cell r="I42">
            <v>70.86279950307785</v>
          </cell>
          <cell r="J42">
            <v>-500276.69999999925</v>
          </cell>
          <cell r="K42">
            <v>107.14501826560156</v>
          </cell>
          <cell r="L42">
            <v>768323.3200000003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19481678.7</v>
          </cell>
          <cell r="H43">
            <v>2811966.8099999987</v>
          </cell>
          <cell r="I43">
            <v>96.52395724061793</v>
          </cell>
          <cell r="J43">
            <v>-101265.19000000134</v>
          </cell>
          <cell r="K43">
            <v>121.68741097924378</v>
          </cell>
          <cell r="L43">
            <v>3472069.6999999993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8190311.65</v>
          </cell>
          <cell r="H44">
            <v>854527.8800000008</v>
          </cell>
          <cell r="I44">
            <v>65.52926904082703</v>
          </cell>
          <cell r="J44">
            <v>-449512.1199999992</v>
          </cell>
          <cell r="K44">
            <v>99.14599266904415</v>
          </cell>
          <cell r="L44">
            <v>-70548.34999999963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7625152.41</v>
          </cell>
          <cell r="H45">
            <v>855881.4000000004</v>
          </cell>
          <cell r="I45">
            <v>102.6799337286739</v>
          </cell>
          <cell r="J45">
            <v>22338.400000000373</v>
          </cell>
          <cell r="K45">
            <v>103.91265801222124</v>
          </cell>
          <cell r="L45">
            <v>287112.41000000015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3154159.9</v>
          </cell>
          <cell r="H46">
            <v>219955.91999999993</v>
          </cell>
          <cell r="I46">
            <v>46.66162902934967</v>
          </cell>
          <cell r="J46">
            <v>-251429.08000000007</v>
          </cell>
          <cell r="K46">
            <v>118.57391829340406</v>
          </cell>
          <cell r="L46">
            <v>494080.8999999999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3154070.86</v>
          </cell>
          <cell r="H47">
            <v>377715.06000000006</v>
          </cell>
          <cell r="I47">
            <v>77.48573433115062</v>
          </cell>
          <cell r="J47">
            <v>-109748.93999999994</v>
          </cell>
          <cell r="K47">
            <v>141.12780056772013</v>
          </cell>
          <cell r="L47">
            <v>919166.8599999999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3112669.81</v>
          </cell>
          <cell r="H48">
            <v>310725.39000000013</v>
          </cell>
          <cell r="I48">
            <v>62.179649885336275</v>
          </cell>
          <cell r="J48">
            <v>-188996.60999999987</v>
          </cell>
          <cell r="K48">
            <v>98.8914534487327</v>
          </cell>
          <cell r="L48">
            <v>-34892.189999999944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8411899.72</v>
          </cell>
          <cell r="H49">
            <v>1486594.8000000007</v>
          </cell>
          <cell r="I49">
            <v>143.27464571543132</v>
          </cell>
          <cell r="J49">
            <v>449010.80000000075</v>
          </cell>
          <cell r="K49">
            <v>125.9531341547137</v>
          </cell>
          <cell r="L49">
            <v>1733304.7200000007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3257204.41</v>
          </cell>
          <cell r="H50">
            <v>340403.25</v>
          </cell>
          <cell r="I50">
            <v>50.000036721180486</v>
          </cell>
          <cell r="J50">
            <v>-340402.75</v>
          </cell>
          <cell r="K50">
            <v>94.96311365003989</v>
          </cell>
          <cell r="L50">
            <v>-172763.58999999985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2759038.97</v>
          </cell>
          <cell r="H51">
            <v>214857.31000000006</v>
          </cell>
          <cell r="I51">
            <v>62.38054466800222</v>
          </cell>
          <cell r="J51">
            <v>-129572.68999999994</v>
          </cell>
          <cell r="K51">
            <v>111.67083230629189</v>
          </cell>
          <cell r="L51">
            <v>288349.9700000002</v>
          </cell>
        </row>
        <row r="52">
          <cell r="B52">
            <v>8490050042</v>
          </cell>
          <cell r="C52">
            <v>3922095946</v>
          </cell>
          <cell r="D52">
            <v>632090673</v>
          </cell>
          <cell r="G52">
            <v>4065303128.479998</v>
          </cell>
          <cell r="H52">
            <v>468951283.9900001</v>
          </cell>
          <cell r="I52">
            <v>74.19050842251553</v>
          </cell>
          <cell r="J52">
            <v>-156845912.78999978</v>
          </cell>
          <cell r="K52">
            <v>103.65129217774619</v>
          </cell>
          <cell r="L52">
            <v>143207182.4799981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682029900</v>
      </c>
      <c r="D10" s="33">
        <f>'[1]вспомогат'!D10</f>
        <v>89629180</v>
      </c>
      <c r="E10" s="33">
        <f>'[1]вспомогат'!G10</f>
        <v>744791497.74</v>
      </c>
      <c r="F10" s="33">
        <f>'[1]вспомогат'!H10</f>
        <v>83381764.61000001</v>
      </c>
      <c r="G10" s="34">
        <f>'[1]вспомогат'!I10</f>
        <v>93.0297081932469</v>
      </c>
      <c r="H10" s="33">
        <f>'[1]вспомогат'!J10</f>
        <v>-6247415.389999986</v>
      </c>
      <c r="I10" s="34">
        <f>'[1]вспомогат'!K10</f>
        <v>109.2021768752367</v>
      </c>
      <c r="J10" s="33">
        <f>'[1]вспомогат'!L10</f>
        <v>62761597.74000001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1998695000</v>
      </c>
      <c r="D12" s="33">
        <f>'[1]вспомогат'!D11</f>
        <v>326070000</v>
      </c>
      <c r="E12" s="33">
        <f>'[1]вспомогат'!G11</f>
        <v>1944837542</v>
      </c>
      <c r="F12" s="33">
        <f>'[1]вспомогат'!H11</f>
        <v>218084396.6300001</v>
      </c>
      <c r="G12" s="36">
        <f>'[1]вспомогат'!I11</f>
        <v>66.88269286656244</v>
      </c>
      <c r="H12" s="37">
        <f>'[1]вспомогат'!J11</f>
        <v>-107985603.36999989</v>
      </c>
      <c r="I12" s="36">
        <f>'[1]вспомогат'!K11</f>
        <v>97.3053688531767</v>
      </c>
      <c r="J12" s="39">
        <f>'[1]вспомогат'!L11</f>
        <v>-53857458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143634580</v>
      </c>
      <c r="D13" s="33">
        <f>'[1]вспомогат'!D12</f>
        <v>24359998</v>
      </c>
      <c r="E13" s="33">
        <f>'[1]вспомогат'!G12</f>
        <v>161656921.79</v>
      </c>
      <c r="F13" s="33">
        <f>'[1]вспомогат'!H12</f>
        <v>19072321.439999998</v>
      </c>
      <c r="G13" s="36">
        <f>'[1]вспомогат'!I12</f>
        <v>78.29360839849001</v>
      </c>
      <c r="H13" s="37">
        <f>'[1]вспомогат'!J12</f>
        <v>-5287676.560000002</v>
      </c>
      <c r="I13" s="36">
        <f>'[1]вспомогат'!K12</f>
        <v>112.54735578994975</v>
      </c>
      <c r="J13" s="39">
        <f>'[1]вспомогат'!L12</f>
        <v>18022341.78999999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219091700</v>
      </c>
      <c r="D14" s="33">
        <f>'[1]вспомогат'!D13</f>
        <v>35481000</v>
      </c>
      <c r="E14" s="33">
        <f>'[1]вспомогат'!G13</f>
        <v>220662823.13</v>
      </c>
      <c r="F14" s="33">
        <f>'[1]вспомогат'!H13</f>
        <v>30960038.090000004</v>
      </c>
      <c r="G14" s="36">
        <f>'[1]вспомогат'!I13</f>
        <v>87.25807640709114</v>
      </c>
      <c r="H14" s="37">
        <f>'[1]вспомогат'!J13</f>
        <v>-4520961.909999996</v>
      </c>
      <c r="I14" s="36">
        <f>'[1]вспомогат'!K13</f>
        <v>100.71710755359513</v>
      </c>
      <c r="J14" s="39">
        <f>'[1]вспомогат'!L13</f>
        <v>1571123.1299999952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208917000</v>
      </c>
      <c r="D15" s="33">
        <f>'[1]вспомогат'!D14</f>
        <v>34124000</v>
      </c>
      <c r="E15" s="33">
        <f>'[1]вспомогат'!G14</f>
        <v>205681863.86</v>
      </c>
      <c r="F15" s="33">
        <f>'[1]вспомогат'!H14</f>
        <v>23267795.880000025</v>
      </c>
      <c r="G15" s="36">
        <f>'[1]вспомогат'!I14</f>
        <v>68.18601535576141</v>
      </c>
      <c r="H15" s="37">
        <f>'[1]вспомогат'!J14</f>
        <v>-10856204.119999975</v>
      </c>
      <c r="I15" s="36">
        <f>'[1]вспомогат'!K14</f>
        <v>98.45147300602632</v>
      </c>
      <c r="J15" s="39">
        <f>'[1]вспомогат'!L14</f>
        <v>-3235136.1399999857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31248300</v>
      </c>
      <c r="D16" s="33">
        <f>'[1]вспомогат'!D15</f>
        <v>4593700</v>
      </c>
      <c r="E16" s="33">
        <f>'[1]вспомогат'!G15</f>
        <v>31885635.24</v>
      </c>
      <c r="F16" s="33">
        <f>'[1]вспомогат'!H15</f>
        <v>3628435.3599999994</v>
      </c>
      <c r="G16" s="36">
        <f>'[1]вспомогат'!I15</f>
        <v>78.98720769749875</v>
      </c>
      <c r="H16" s="37">
        <f>'[1]вспомогат'!J15</f>
        <v>-965264.6400000006</v>
      </c>
      <c r="I16" s="36">
        <f>'[1]вспомогат'!K15</f>
        <v>102.03958372135445</v>
      </c>
      <c r="J16" s="39">
        <f>'[1]вспомогат'!L15</f>
        <v>637335.2399999984</v>
      </c>
    </row>
    <row r="17" spans="1:10" ht="18" customHeight="1">
      <c r="A17" s="40" t="s">
        <v>19</v>
      </c>
      <c r="B17" s="41">
        <f>SUM(B12:B16)</f>
        <v>5424657723</v>
      </c>
      <c r="C17" s="41">
        <f>SUM(C12:C16)</f>
        <v>2601586580</v>
      </c>
      <c r="D17" s="41">
        <f>SUM(D12:D16)</f>
        <v>424628698</v>
      </c>
      <c r="E17" s="41">
        <f>SUM(E12:E16)</f>
        <v>2564724786.02</v>
      </c>
      <c r="F17" s="41">
        <f>SUM(F12:F16)</f>
        <v>295012987.40000015</v>
      </c>
      <c r="G17" s="42">
        <f>F17/D17*100</f>
        <v>69.4755179735874</v>
      </c>
      <c r="H17" s="41">
        <f>SUM(H12:H16)</f>
        <v>-129615710.59999986</v>
      </c>
      <c r="I17" s="43">
        <f>E17/C17*100</f>
        <v>98.58310331613104</v>
      </c>
      <c r="J17" s="41">
        <f>SUM(J12:J16)</f>
        <v>-36861793.980000004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14032446</v>
      </c>
      <c r="D18" s="44">
        <f>'[1]вспомогат'!D16</f>
        <v>3232833</v>
      </c>
      <c r="E18" s="44">
        <f>'[1]вспомогат'!G16</f>
        <v>14659398.19</v>
      </c>
      <c r="F18" s="44">
        <f>'[1]вспомогат'!H16</f>
        <v>1519432.0999999996</v>
      </c>
      <c r="G18" s="45">
        <f>'[1]вспомогат'!I16</f>
        <v>47.000018250246754</v>
      </c>
      <c r="H18" s="46">
        <f>'[1]вспомогат'!J16</f>
        <v>-1713400.9000000004</v>
      </c>
      <c r="I18" s="47">
        <f>'[1]вспомогат'!K16</f>
        <v>104.46787530841024</v>
      </c>
      <c r="J18" s="48">
        <f>'[1]вспомогат'!L16</f>
        <v>626952.1899999995</v>
      </c>
    </row>
    <row r="19" spans="1:10" ht="12.75">
      <c r="A19" s="32" t="s">
        <v>21</v>
      </c>
      <c r="B19" s="44">
        <f>'[1]вспомогат'!B17</f>
        <v>178138517</v>
      </c>
      <c r="C19" s="44">
        <f>'[1]вспомогат'!C17</f>
        <v>74087501</v>
      </c>
      <c r="D19" s="44">
        <f>'[1]вспомогат'!D17</f>
        <v>15192482</v>
      </c>
      <c r="E19" s="44">
        <f>'[1]вспомогат'!G17</f>
        <v>104483008.83</v>
      </c>
      <c r="F19" s="44">
        <f>'[1]вспомогат'!H17</f>
        <v>14454465.149999991</v>
      </c>
      <c r="G19" s="45">
        <f>'[1]вспомогат'!I17</f>
        <v>95.14222330492142</v>
      </c>
      <c r="H19" s="37">
        <f>'[1]вспомогат'!J17</f>
        <v>-738016.8500000089</v>
      </c>
      <c r="I19" s="38">
        <f>'[1]вспомогат'!K17</f>
        <v>141.02649896370508</v>
      </c>
      <c r="J19" s="39">
        <f>'[1]вспомогат'!L17</f>
        <v>30395507.83</v>
      </c>
    </row>
    <row r="20" spans="1:10" ht="12.75">
      <c r="A20" s="32" t="s">
        <v>22</v>
      </c>
      <c r="B20" s="44">
        <f>'[1]вспомогат'!B18</f>
        <v>22603699</v>
      </c>
      <c r="C20" s="44">
        <f>'[1]вспомогат'!C18</f>
        <v>8166329</v>
      </c>
      <c r="D20" s="44">
        <f>'[1]вспомогат'!D18</f>
        <v>1541720</v>
      </c>
      <c r="E20" s="44">
        <f>'[1]вспомогат'!G18</f>
        <v>10638798.22</v>
      </c>
      <c r="F20" s="44">
        <f>'[1]вспомогат'!H18</f>
        <v>1082356</v>
      </c>
      <c r="G20" s="45">
        <f>'[1]вспомогат'!I18</f>
        <v>70.20444698129363</v>
      </c>
      <c r="H20" s="37">
        <f>'[1]вспомогат'!J18</f>
        <v>-459364</v>
      </c>
      <c r="I20" s="38">
        <f>'[1]вспомогат'!K18</f>
        <v>130.27638514196528</v>
      </c>
      <c r="J20" s="39">
        <f>'[1]вспомогат'!L18</f>
        <v>2472469.2200000007</v>
      </c>
    </row>
    <row r="21" spans="1:10" ht="12.75">
      <c r="A21" s="32" t="s">
        <v>23</v>
      </c>
      <c r="B21" s="44">
        <f>'[1]вспомогат'!B19</f>
        <v>17998607</v>
      </c>
      <c r="C21" s="44">
        <f>'[1]вспомогат'!C19</f>
        <v>5301107</v>
      </c>
      <c r="D21" s="44">
        <f>'[1]вспомогат'!D19</f>
        <v>820868</v>
      </c>
      <c r="E21" s="44">
        <f>'[1]вспомогат'!G19</f>
        <v>7741706.98</v>
      </c>
      <c r="F21" s="44">
        <f>'[1]вспомогат'!H19</f>
        <v>747571.5300000003</v>
      </c>
      <c r="G21" s="45">
        <f>'[1]вспомогат'!I19</f>
        <v>91.07085792112743</v>
      </c>
      <c r="H21" s="37">
        <f>'[1]вспомогат'!J19</f>
        <v>-73296.46999999974</v>
      </c>
      <c r="I21" s="38">
        <f>'[1]вспомогат'!K19</f>
        <v>146.03944006412246</v>
      </c>
      <c r="J21" s="39">
        <f>'[1]вспомогат'!L19</f>
        <v>2440599.9800000004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43679359</v>
      </c>
      <c r="D22" s="44">
        <f>'[1]вспомогат'!D20</f>
        <v>8681845</v>
      </c>
      <c r="E22" s="44">
        <f>'[1]вспомогат'!G20</f>
        <v>54188846.13</v>
      </c>
      <c r="F22" s="44">
        <f>'[1]вспомогат'!H20</f>
        <v>7159943.380000003</v>
      </c>
      <c r="G22" s="45">
        <f>'[1]вспомогат'!I20</f>
        <v>82.4702972697624</v>
      </c>
      <c r="H22" s="37">
        <f>'[1]вспомогат'!J20</f>
        <v>-1521901.6199999973</v>
      </c>
      <c r="I22" s="38">
        <f>'[1]вспомогат'!K20</f>
        <v>124.06053424456161</v>
      </c>
      <c r="J22" s="39">
        <f>'[1]вспомогат'!L20</f>
        <v>10509487.130000003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33468330</v>
      </c>
      <c r="D23" s="44">
        <f>'[1]вспомогат'!D21</f>
        <v>6450080</v>
      </c>
      <c r="E23" s="44">
        <f>'[1]вспомогат'!G21</f>
        <v>40903047.27</v>
      </c>
      <c r="F23" s="44">
        <f>'[1]вспомогат'!H21</f>
        <v>5301601.020000003</v>
      </c>
      <c r="G23" s="45">
        <f>'[1]вспомогат'!I21</f>
        <v>82.19434518641634</v>
      </c>
      <c r="H23" s="37">
        <f>'[1]вспомогат'!J21</f>
        <v>-1148478.9799999967</v>
      </c>
      <c r="I23" s="38">
        <f>'[1]вспомогат'!K21</f>
        <v>122.21418657578673</v>
      </c>
      <c r="J23" s="39">
        <f>'[1]вспомогат'!L21</f>
        <v>7434717.270000003</v>
      </c>
    </row>
    <row r="24" spans="1:10" ht="12.75">
      <c r="A24" s="32" t="s">
        <v>26</v>
      </c>
      <c r="B24" s="44">
        <f>'[1]вспомогат'!B22</f>
        <v>75469924</v>
      </c>
      <c r="C24" s="44">
        <f>'[1]вспомогат'!C22</f>
        <v>35653655</v>
      </c>
      <c r="D24" s="44">
        <f>'[1]вспомогат'!D22</f>
        <v>6423320</v>
      </c>
      <c r="E24" s="44">
        <f>'[1]вспомогат'!G22</f>
        <v>39388469.01</v>
      </c>
      <c r="F24" s="44">
        <f>'[1]вспомогат'!H22</f>
        <v>3712274.799999997</v>
      </c>
      <c r="G24" s="45">
        <f>'[1]вспомогат'!I22</f>
        <v>57.79370792674189</v>
      </c>
      <c r="H24" s="37">
        <f>'[1]вспомогат'!J22</f>
        <v>-2711045.200000003</v>
      </c>
      <c r="I24" s="38">
        <f>'[1]вспомогат'!K22</f>
        <v>110.47526266241145</v>
      </c>
      <c r="J24" s="39">
        <f>'[1]вспомогат'!L22</f>
        <v>3734814.009999998</v>
      </c>
    </row>
    <row r="25" spans="1:10" ht="12.75">
      <c r="A25" s="32" t="s">
        <v>27</v>
      </c>
      <c r="B25" s="44">
        <f>'[1]вспомогат'!B23</f>
        <v>62211100</v>
      </c>
      <c r="C25" s="44">
        <f>'[1]вспомогат'!C23</f>
        <v>24761873</v>
      </c>
      <c r="D25" s="44">
        <f>'[1]вспомогат'!D23</f>
        <v>4974373</v>
      </c>
      <c r="E25" s="44">
        <f>'[1]вспомогат'!G23</f>
        <v>28707350.02</v>
      </c>
      <c r="F25" s="44">
        <f>'[1]вспомогат'!H23</f>
        <v>3193564.09</v>
      </c>
      <c r="G25" s="45">
        <f>'[1]вспомогат'!I23</f>
        <v>64.20033419287215</v>
      </c>
      <c r="H25" s="37">
        <f>'[1]вспомогат'!J23</f>
        <v>-1780808.9100000001</v>
      </c>
      <c r="I25" s="38">
        <f>'[1]вспомогат'!K23</f>
        <v>115.93367763415958</v>
      </c>
      <c r="J25" s="39">
        <f>'[1]вспомогат'!L23</f>
        <v>3945477.0199999996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12194171</v>
      </c>
      <c r="D26" s="44">
        <f>'[1]вспомогат'!D24</f>
        <v>2096348</v>
      </c>
      <c r="E26" s="44">
        <f>'[1]вспомогат'!G24</f>
        <v>15277790.26</v>
      </c>
      <c r="F26" s="44">
        <f>'[1]вспомогат'!H24</f>
        <v>1622882.0899999999</v>
      </c>
      <c r="G26" s="45">
        <f>'[1]вспомогат'!I24</f>
        <v>77.4147274212106</v>
      </c>
      <c r="H26" s="37">
        <f>'[1]вспомогат'!J24</f>
        <v>-473465.91000000015</v>
      </c>
      <c r="I26" s="38">
        <f>'[1]вспомогат'!K24</f>
        <v>125.28764981235707</v>
      </c>
      <c r="J26" s="39">
        <f>'[1]вспомогат'!L24</f>
        <v>3083619.26</v>
      </c>
    </row>
    <row r="27" spans="1:10" ht="12.75">
      <c r="A27" s="32" t="s">
        <v>29</v>
      </c>
      <c r="B27" s="44">
        <f>'[1]вспомогат'!B25</f>
        <v>108458703</v>
      </c>
      <c r="C27" s="44">
        <f>'[1]вспомогат'!C25</f>
        <v>41360540</v>
      </c>
      <c r="D27" s="44">
        <f>'[1]вспомогат'!D25</f>
        <v>8009245</v>
      </c>
      <c r="E27" s="44">
        <f>'[1]вспомогат'!G25</f>
        <v>47840334.5</v>
      </c>
      <c r="F27" s="44">
        <f>'[1]вспомогат'!H25</f>
        <v>6269681.170000002</v>
      </c>
      <c r="G27" s="45">
        <f>'[1]вспомогат'!I25</f>
        <v>78.28055166248507</v>
      </c>
      <c r="H27" s="37">
        <f>'[1]вспомогат'!J25</f>
        <v>-1739563.8299999982</v>
      </c>
      <c r="I27" s="38">
        <f>'[1]вспомогат'!K25</f>
        <v>115.66661001041089</v>
      </c>
      <c r="J27" s="39">
        <f>'[1]вспомогат'!L25</f>
        <v>6479794.5</v>
      </c>
    </row>
    <row r="28" spans="1:10" ht="12.75">
      <c r="A28" s="32" t="s">
        <v>30</v>
      </c>
      <c r="B28" s="44">
        <f>'[1]вспомогат'!B26</f>
        <v>62929755</v>
      </c>
      <c r="C28" s="44">
        <f>'[1]вспомогат'!C26</f>
        <v>24638977</v>
      </c>
      <c r="D28" s="44">
        <f>'[1]вспомогат'!D26</f>
        <v>4218593</v>
      </c>
      <c r="E28" s="44">
        <f>'[1]вспомогат'!G26</f>
        <v>25780901.16</v>
      </c>
      <c r="F28" s="44">
        <f>'[1]вспомогат'!H26</f>
        <v>3048402.3599999994</v>
      </c>
      <c r="G28" s="45">
        <f>'[1]вспомогат'!I26</f>
        <v>72.26111549514256</v>
      </c>
      <c r="H28" s="37">
        <f>'[1]вспомогат'!J26</f>
        <v>-1170190.6400000006</v>
      </c>
      <c r="I28" s="38">
        <f>'[1]вспомогат'!K26</f>
        <v>104.63462488722645</v>
      </c>
      <c r="J28" s="39">
        <f>'[1]вспомогат'!L26</f>
        <v>1141924.1600000001</v>
      </c>
    </row>
    <row r="29" spans="1:10" ht="12.75">
      <c r="A29" s="32" t="s">
        <v>31</v>
      </c>
      <c r="B29" s="44">
        <f>'[1]вспомогат'!B27</f>
        <v>43610873</v>
      </c>
      <c r="C29" s="44">
        <f>'[1]вспомогат'!C27</f>
        <v>16624480</v>
      </c>
      <c r="D29" s="44">
        <f>'[1]вспомогат'!D27</f>
        <v>3276027</v>
      </c>
      <c r="E29" s="44">
        <f>'[1]вспомогат'!G27</f>
        <v>21022013.85</v>
      </c>
      <c r="F29" s="44">
        <f>'[1]вспомогат'!H27</f>
        <v>2333325.8500000015</v>
      </c>
      <c r="G29" s="45">
        <f>'[1]вспомогат'!I27</f>
        <v>71.22425578299573</v>
      </c>
      <c r="H29" s="37">
        <f>'[1]вспомогат'!J27</f>
        <v>-942701.1499999985</v>
      </c>
      <c r="I29" s="38">
        <f>'[1]вспомогат'!K27</f>
        <v>126.45215880436562</v>
      </c>
      <c r="J29" s="39">
        <f>'[1]вспомогат'!L27</f>
        <v>4397533.8500000015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25928148</v>
      </c>
      <c r="D30" s="44">
        <f>'[1]вспомогат'!D28</f>
        <v>4371228</v>
      </c>
      <c r="E30" s="44">
        <f>'[1]вспомогат'!G28</f>
        <v>26384136.47</v>
      </c>
      <c r="F30" s="44">
        <f>'[1]вспомогат'!H28</f>
        <v>2855096.3699999973</v>
      </c>
      <c r="G30" s="45">
        <f>'[1]вспомогат'!I28</f>
        <v>65.31565889493747</v>
      </c>
      <c r="H30" s="37">
        <f>'[1]вспомогат'!J28</f>
        <v>-1516131.6300000027</v>
      </c>
      <c r="I30" s="38">
        <f>'[1]вспомогат'!K28</f>
        <v>101.75866193759771</v>
      </c>
      <c r="J30" s="39">
        <f>'[1]вспомогат'!L28</f>
        <v>455988.4699999988</v>
      </c>
    </row>
    <row r="31" spans="1:10" ht="12.75">
      <c r="A31" s="32" t="s">
        <v>33</v>
      </c>
      <c r="B31" s="44">
        <f>'[1]вспомогат'!B29</f>
        <v>121951550</v>
      </c>
      <c r="C31" s="44">
        <f>'[1]вспомогат'!C29</f>
        <v>58509016</v>
      </c>
      <c r="D31" s="44">
        <f>'[1]вспомогат'!D29</f>
        <v>8529542</v>
      </c>
      <c r="E31" s="44">
        <f>'[1]вспомогат'!G29</f>
        <v>65077272.52</v>
      </c>
      <c r="F31" s="44">
        <f>'[1]вспомогат'!H29</f>
        <v>7099096.590000004</v>
      </c>
      <c r="G31" s="45">
        <f>'[1]вспомогат'!I29</f>
        <v>83.2295167782749</v>
      </c>
      <c r="H31" s="37">
        <f>'[1]вспомогат'!J29</f>
        <v>-1430445.4099999964</v>
      </c>
      <c r="I31" s="38">
        <f>'[1]вспомогат'!K29</f>
        <v>111.22605876673776</v>
      </c>
      <c r="J31" s="39">
        <f>'[1]вспомогат'!L29</f>
        <v>6568256.520000003</v>
      </c>
    </row>
    <row r="32" spans="1:10" ht="12.75">
      <c r="A32" s="32" t="s">
        <v>34</v>
      </c>
      <c r="B32" s="44">
        <f>'[1]вспомогат'!B30</f>
        <v>51303482</v>
      </c>
      <c r="C32" s="44">
        <f>'[1]вспомогат'!C30</f>
        <v>20463240</v>
      </c>
      <c r="D32" s="44">
        <f>'[1]вспомогат'!D30</f>
        <v>3500959</v>
      </c>
      <c r="E32" s="44">
        <f>'[1]вспомогат'!G30</f>
        <v>25280227.68</v>
      </c>
      <c r="F32" s="44">
        <f>'[1]вспомогат'!H30</f>
        <v>2724569.41</v>
      </c>
      <c r="G32" s="45">
        <f>'[1]вспомогат'!I30</f>
        <v>77.82351664215435</v>
      </c>
      <c r="H32" s="37">
        <f>'[1]вспомогат'!J30</f>
        <v>-776389.5899999999</v>
      </c>
      <c r="I32" s="38">
        <f>'[1]вспомогат'!K30</f>
        <v>123.53971159992258</v>
      </c>
      <c r="J32" s="39">
        <f>'[1]вспомогат'!L30</f>
        <v>4816987.68</v>
      </c>
    </row>
    <row r="33" spans="1:10" ht="12.75">
      <c r="A33" s="32" t="s">
        <v>35</v>
      </c>
      <c r="B33" s="44">
        <f>'[1]вспомогат'!B31</f>
        <v>32420807</v>
      </c>
      <c r="C33" s="44">
        <f>'[1]вспомогат'!C31</f>
        <v>12277499</v>
      </c>
      <c r="D33" s="44">
        <f>'[1]вспомогат'!D31</f>
        <v>1615868</v>
      </c>
      <c r="E33" s="44">
        <f>'[1]вспомогат'!G31</f>
        <v>12743686.21</v>
      </c>
      <c r="F33" s="44">
        <f>'[1]вспомогат'!H31</f>
        <v>1741692.6500000004</v>
      </c>
      <c r="G33" s="45">
        <f>'[1]вспомогат'!I31</f>
        <v>107.78681488834488</v>
      </c>
      <c r="H33" s="37">
        <f>'[1]вспомогат'!J31</f>
        <v>125824.65000000037</v>
      </c>
      <c r="I33" s="38">
        <f>'[1]вспомогат'!K31</f>
        <v>103.79708611664313</v>
      </c>
      <c r="J33" s="39">
        <f>'[1]вспомогат'!L31</f>
        <v>466187.2100000009</v>
      </c>
    </row>
    <row r="34" spans="1:10" ht="12.75">
      <c r="A34" s="32" t="s">
        <v>36</v>
      </c>
      <c r="B34" s="44">
        <f>'[1]вспомогат'!B32</f>
        <v>26689935</v>
      </c>
      <c r="C34" s="44">
        <f>'[1]вспомогат'!C32</f>
        <v>10199469</v>
      </c>
      <c r="D34" s="44">
        <f>'[1]вспомогат'!D32</f>
        <v>1946786</v>
      </c>
      <c r="E34" s="44">
        <f>'[1]вспомогат'!G32</f>
        <v>13895410.56</v>
      </c>
      <c r="F34" s="44">
        <f>'[1]вспомогат'!H32</f>
        <v>2055355.6900000013</v>
      </c>
      <c r="G34" s="45">
        <f>'[1]вспомогат'!I32</f>
        <v>105.57686823307758</v>
      </c>
      <c r="H34" s="37">
        <f>'[1]вспомогат'!J32</f>
        <v>108569.69000000134</v>
      </c>
      <c r="I34" s="38">
        <f>'[1]вспомогат'!K32</f>
        <v>136.23660761163154</v>
      </c>
      <c r="J34" s="39">
        <f>'[1]вспомогат'!L32</f>
        <v>3695941.5600000005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16888394</v>
      </c>
      <c r="D35" s="44">
        <f>'[1]вспомогат'!D33</f>
        <v>3368971</v>
      </c>
      <c r="E35" s="44">
        <f>'[1]вспомогат'!G33</f>
        <v>20890794.46</v>
      </c>
      <c r="F35" s="44">
        <f>'[1]вспомогат'!H33</f>
        <v>2739541.6999999993</v>
      </c>
      <c r="G35" s="45">
        <f>'[1]вспомогат'!I33</f>
        <v>81.3168679694779</v>
      </c>
      <c r="H35" s="37">
        <f>'[1]вспомогат'!J33</f>
        <v>-629429.3000000007</v>
      </c>
      <c r="I35" s="38">
        <f>'[1]вспомогат'!K33</f>
        <v>123.69911822284583</v>
      </c>
      <c r="J35" s="39">
        <f>'[1]вспомогат'!L33</f>
        <v>4002400.460000001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16088830</v>
      </c>
      <c r="D36" s="44">
        <f>'[1]вспомогат'!D34</f>
        <v>2829300</v>
      </c>
      <c r="E36" s="44">
        <f>'[1]вспомогат'!G34</f>
        <v>19888314.72</v>
      </c>
      <c r="F36" s="44">
        <f>'[1]вспомогат'!H34</f>
        <v>2192729.16</v>
      </c>
      <c r="G36" s="45">
        <f>'[1]вспомогат'!I34</f>
        <v>77.50076556038596</v>
      </c>
      <c r="H36" s="37">
        <f>'[1]вспомогат'!J34</f>
        <v>-636570.8399999999</v>
      </c>
      <c r="I36" s="38">
        <f>'[1]вспомогат'!K34</f>
        <v>123.61566826176917</v>
      </c>
      <c r="J36" s="39">
        <f>'[1]вспомогат'!L34</f>
        <v>3799484.719999999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39089679</v>
      </c>
      <c r="D37" s="44">
        <f>'[1]вспомогат'!D35</f>
        <v>6841961</v>
      </c>
      <c r="E37" s="44">
        <f>'[1]вспомогат'!G35</f>
        <v>46598863.49</v>
      </c>
      <c r="F37" s="44">
        <f>'[1]вспомогат'!H35</f>
        <v>5085981.090000004</v>
      </c>
      <c r="G37" s="45">
        <f>'[1]вспомогат'!I35</f>
        <v>74.33513710469855</v>
      </c>
      <c r="H37" s="37">
        <f>'[1]вспомогат'!J35</f>
        <v>-1755979.9099999964</v>
      </c>
      <c r="I37" s="38">
        <f>'[1]вспомогат'!K35</f>
        <v>119.21014621276373</v>
      </c>
      <c r="J37" s="39">
        <f>'[1]вспомогат'!L35</f>
        <v>7509184.490000002</v>
      </c>
    </row>
    <row r="38" spans="1:10" ht="18.75" customHeight="1">
      <c r="A38" s="49" t="s">
        <v>40</v>
      </c>
      <c r="B38" s="41">
        <f>SUM(B18:B37)</f>
        <v>1316675422</v>
      </c>
      <c r="C38" s="41">
        <f>SUM(C18:C37)</f>
        <v>533413043</v>
      </c>
      <c r="D38" s="41">
        <f>SUM(D18:D37)</f>
        <v>97922349</v>
      </c>
      <c r="E38" s="41">
        <f>SUM(E18:E37)</f>
        <v>641390370.53</v>
      </c>
      <c r="F38" s="41">
        <f>SUM(F18:F37)</f>
        <v>76939562.2</v>
      </c>
      <c r="G38" s="42">
        <f>F38/D38*100</f>
        <v>78.57201444381201</v>
      </c>
      <c r="H38" s="41">
        <f>SUM(H18:H37)</f>
        <v>-20982786.8</v>
      </c>
      <c r="I38" s="43">
        <f>E38/C38*100</f>
        <v>120.24272352297916</v>
      </c>
      <c r="J38" s="41">
        <f>SUM(J18:J37)</f>
        <v>107977327.53000003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5776140</v>
      </c>
      <c r="D39" s="33">
        <f>'[1]вспомогат'!D36</f>
        <v>1511928</v>
      </c>
      <c r="E39" s="33">
        <f>'[1]вспомогат'!G36</f>
        <v>4791411.14</v>
      </c>
      <c r="F39" s="33">
        <f>'[1]вспомогат'!H36</f>
        <v>500611.1699999999</v>
      </c>
      <c r="G39" s="36">
        <f>'[1]вспомогат'!I36</f>
        <v>33.11078106893979</v>
      </c>
      <c r="H39" s="37">
        <f>'[1]вспомогат'!J36</f>
        <v>-1011316.8300000001</v>
      </c>
      <c r="I39" s="38">
        <f>'[1]вспомогат'!K36</f>
        <v>82.95178337090167</v>
      </c>
      <c r="J39" s="39">
        <f>'[1]вспомогат'!L36</f>
        <v>-984728.8600000003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15183266</v>
      </c>
      <c r="D40" s="33">
        <f>'[1]вспомогат'!D37</f>
        <v>2908206</v>
      </c>
      <c r="E40" s="33">
        <f>'[1]вспомогат'!G37</f>
        <v>14462830.62</v>
      </c>
      <c r="F40" s="33">
        <f>'[1]вспомогат'!H37</f>
        <v>1774952.2199999988</v>
      </c>
      <c r="G40" s="36">
        <f>'[1]вспомогат'!I37</f>
        <v>61.03254790066449</v>
      </c>
      <c r="H40" s="37">
        <f>'[1]вспомогат'!J37</f>
        <v>-1133253.7800000012</v>
      </c>
      <c r="I40" s="38">
        <f>'[1]вспомогат'!K37</f>
        <v>95.25506975903603</v>
      </c>
      <c r="J40" s="39">
        <f>'[1]вспомогат'!L37</f>
        <v>-720435.3800000008</v>
      </c>
    </row>
    <row r="41" spans="1:10" ht="12.75" customHeight="1">
      <c r="A41" s="50" t="s">
        <v>43</v>
      </c>
      <c r="B41" s="33">
        <f>'[1]вспомогат'!B38</f>
        <v>16012034</v>
      </c>
      <c r="C41" s="33">
        <f>'[1]вспомогат'!C38</f>
        <v>6188559</v>
      </c>
      <c r="D41" s="33">
        <f>'[1]вспомогат'!D38</f>
        <v>1049407</v>
      </c>
      <c r="E41" s="33">
        <f>'[1]вспомогат'!G38</f>
        <v>6995854.95</v>
      </c>
      <c r="F41" s="33">
        <f>'[1]вспомогат'!H38</f>
        <v>928931.0200000005</v>
      </c>
      <c r="G41" s="36">
        <f>'[1]вспомогат'!I38</f>
        <v>88.51961345788627</v>
      </c>
      <c r="H41" s="37">
        <f>'[1]вспомогат'!J38</f>
        <v>-120475.97999999952</v>
      </c>
      <c r="I41" s="38">
        <f>'[1]вспомогат'!K38</f>
        <v>113.04497460555842</v>
      </c>
      <c r="J41" s="39">
        <f>'[1]вспомогат'!L38</f>
        <v>807295.9500000002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7282519</v>
      </c>
      <c r="D42" s="33">
        <f>'[1]вспомогат'!D39</f>
        <v>2574364</v>
      </c>
      <c r="E42" s="33">
        <f>'[1]вспомогат'!G39</f>
        <v>5550313.42</v>
      </c>
      <c r="F42" s="33">
        <f>'[1]вспомогат'!H39</f>
        <v>696834.8700000001</v>
      </c>
      <c r="G42" s="36">
        <f>'[1]вспомогат'!I39</f>
        <v>27.068233940499482</v>
      </c>
      <c r="H42" s="37">
        <f>'[1]вспомогат'!J39</f>
        <v>-1877529.13</v>
      </c>
      <c r="I42" s="38">
        <f>'[1]вспомогат'!K39</f>
        <v>76.21419758740073</v>
      </c>
      <c r="J42" s="39">
        <f>'[1]вспомогат'!L39</f>
        <v>-1732205.58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3167260</v>
      </c>
      <c r="D43" s="33">
        <f>'[1]вспомогат'!D40</f>
        <v>551766</v>
      </c>
      <c r="E43" s="33">
        <f>'[1]вспомогат'!G40</f>
        <v>5983999.13</v>
      </c>
      <c r="F43" s="33">
        <f>'[1]вспомогат'!H40</f>
        <v>460251.38999999966</v>
      </c>
      <c r="G43" s="36">
        <f>'[1]вспомогат'!I40</f>
        <v>83.4142353823903</v>
      </c>
      <c r="H43" s="37">
        <f>'[1]вспомогат'!J40</f>
        <v>-91514.61000000034</v>
      </c>
      <c r="I43" s="38">
        <f>'[1]вспомогат'!K40</f>
        <v>188.9329935022701</v>
      </c>
      <c r="J43" s="39">
        <f>'[1]вспомогат'!L40</f>
        <v>2816739.13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4485100</v>
      </c>
      <c r="D44" s="33">
        <f>'[1]вспомогат'!D41</f>
        <v>1025600</v>
      </c>
      <c r="E44" s="33">
        <f>'[1]вспомогат'!G41</f>
        <v>5944282.18</v>
      </c>
      <c r="F44" s="33">
        <f>'[1]вспомогат'!H41</f>
        <v>566068.9899999993</v>
      </c>
      <c r="G44" s="36">
        <f>'[1]вспомогат'!I41</f>
        <v>55.193934282371224</v>
      </c>
      <c r="H44" s="37">
        <f>'[1]вспомогат'!J41</f>
        <v>-459531.0100000007</v>
      </c>
      <c r="I44" s="38">
        <f>'[1]вспомогат'!K41</f>
        <v>132.53399433680408</v>
      </c>
      <c r="J44" s="39">
        <f>'[1]вспомогат'!L41</f>
        <v>1459182.1799999997</v>
      </c>
    </row>
    <row r="45" spans="1:10" ht="14.25" customHeight="1">
      <c r="A45" s="51" t="s">
        <v>47</v>
      </c>
      <c r="B45" s="33">
        <f>'[1]вспомогат'!B42</f>
        <v>22623296</v>
      </c>
      <c r="C45" s="33">
        <f>'[1]вспомогат'!C42</f>
        <v>10753273</v>
      </c>
      <c r="D45" s="33">
        <f>'[1]вспомогат'!D42</f>
        <v>1716969</v>
      </c>
      <c r="E45" s="33">
        <f>'[1]вспомогат'!G42</f>
        <v>11521596.32</v>
      </c>
      <c r="F45" s="33">
        <f>'[1]вспомогат'!H42</f>
        <v>1216692.3000000007</v>
      </c>
      <c r="G45" s="36">
        <f>'[1]вспомогат'!I42</f>
        <v>70.86279950307785</v>
      </c>
      <c r="H45" s="37">
        <f>'[1]вспомогат'!J42</f>
        <v>-500276.69999999925</v>
      </c>
      <c r="I45" s="38">
        <f>'[1]вспомогат'!K42</f>
        <v>107.14501826560156</v>
      </c>
      <c r="J45" s="39">
        <f>'[1]вспомогат'!L42</f>
        <v>768323.3200000003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16009609</v>
      </c>
      <c r="D46" s="33">
        <f>'[1]вспомогат'!D43</f>
        <v>2913232</v>
      </c>
      <c r="E46" s="33">
        <f>'[1]вспомогат'!G43</f>
        <v>19481678.7</v>
      </c>
      <c r="F46" s="33">
        <f>'[1]вспомогат'!H43</f>
        <v>2811966.8099999987</v>
      </c>
      <c r="G46" s="36">
        <f>'[1]вспомогат'!I43</f>
        <v>96.52395724061793</v>
      </c>
      <c r="H46" s="37">
        <f>'[1]вспомогат'!J43</f>
        <v>-101265.19000000134</v>
      </c>
      <c r="I46" s="38">
        <f>'[1]вспомогат'!K43</f>
        <v>121.68741097924378</v>
      </c>
      <c r="J46" s="39">
        <f>'[1]вспомогат'!L43</f>
        <v>3472069.6999999993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8260860</v>
      </c>
      <c r="D47" s="33">
        <f>'[1]вспомогат'!D44</f>
        <v>1304040</v>
      </c>
      <c r="E47" s="33">
        <f>'[1]вспомогат'!G44</f>
        <v>8190311.65</v>
      </c>
      <c r="F47" s="33">
        <f>'[1]вспомогат'!H44</f>
        <v>854527.8800000008</v>
      </c>
      <c r="G47" s="36">
        <f>'[1]вспомогат'!I44</f>
        <v>65.52926904082703</v>
      </c>
      <c r="H47" s="37">
        <f>'[1]вспомогат'!J44</f>
        <v>-449512.1199999992</v>
      </c>
      <c r="I47" s="38">
        <f>'[1]вспомогат'!K44</f>
        <v>99.14599266904415</v>
      </c>
      <c r="J47" s="39">
        <f>'[1]вспомогат'!L44</f>
        <v>-70548.34999999963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7338040</v>
      </c>
      <c r="D48" s="33">
        <f>'[1]вспомогат'!D45</f>
        <v>833543</v>
      </c>
      <c r="E48" s="33">
        <f>'[1]вспомогат'!G45</f>
        <v>7625152.41</v>
      </c>
      <c r="F48" s="33">
        <f>'[1]вспомогат'!H45</f>
        <v>855881.4000000004</v>
      </c>
      <c r="G48" s="36">
        <f>'[1]вспомогат'!I45</f>
        <v>102.6799337286739</v>
      </c>
      <c r="H48" s="37">
        <f>'[1]вспомогат'!J45</f>
        <v>22338.400000000373</v>
      </c>
      <c r="I48" s="38">
        <f>'[1]вспомогат'!K45</f>
        <v>103.91265801222124</v>
      </c>
      <c r="J48" s="39">
        <f>'[1]вспомогат'!L45</f>
        <v>287112.41000000015</v>
      </c>
    </row>
    <row r="49" spans="1:10" ht="14.25" customHeight="1">
      <c r="A49" s="51" t="s">
        <v>51</v>
      </c>
      <c r="B49" s="33">
        <f>'[1]вспомогат'!B46</f>
        <v>5442005</v>
      </c>
      <c r="C49" s="33">
        <f>'[1]вспомогат'!C46</f>
        <v>2660079</v>
      </c>
      <c r="D49" s="33">
        <f>'[1]вспомогат'!D46</f>
        <v>471385</v>
      </c>
      <c r="E49" s="33">
        <f>'[1]вспомогат'!G46</f>
        <v>3154159.9</v>
      </c>
      <c r="F49" s="33">
        <f>'[1]вспомогат'!H46</f>
        <v>219955.91999999993</v>
      </c>
      <c r="G49" s="36">
        <f>'[1]вспомогат'!I46</f>
        <v>46.66162902934967</v>
      </c>
      <c r="H49" s="37">
        <f>'[1]вспомогат'!J46</f>
        <v>-251429.08000000007</v>
      </c>
      <c r="I49" s="38">
        <f>'[1]вспомогат'!K46</f>
        <v>118.57391829340406</v>
      </c>
      <c r="J49" s="39">
        <f>'[1]вспомогат'!L46</f>
        <v>494080.8999999999</v>
      </c>
    </row>
    <row r="50" spans="1:10" ht="14.25" customHeight="1">
      <c r="A50" s="51" t="s">
        <v>52</v>
      </c>
      <c r="B50" s="33">
        <f>'[1]вспомогат'!B47</f>
        <v>6022670</v>
      </c>
      <c r="C50" s="33">
        <f>'[1]вспомогат'!C47</f>
        <v>2234904</v>
      </c>
      <c r="D50" s="33">
        <f>'[1]вспомогат'!D47</f>
        <v>487464</v>
      </c>
      <c r="E50" s="33">
        <f>'[1]вспомогат'!G47</f>
        <v>3154070.86</v>
      </c>
      <c r="F50" s="33">
        <f>'[1]вспомогат'!H47</f>
        <v>377715.06000000006</v>
      </c>
      <c r="G50" s="36">
        <f>'[1]вспомогат'!I47</f>
        <v>77.48573433115062</v>
      </c>
      <c r="H50" s="37">
        <f>'[1]вспомогат'!J47</f>
        <v>-109748.93999999994</v>
      </c>
      <c r="I50" s="38">
        <f>'[1]вспомогат'!K47</f>
        <v>141.12780056772013</v>
      </c>
      <c r="J50" s="39">
        <f>'[1]вспомогат'!L47</f>
        <v>919166.8599999999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3147562</v>
      </c>
      <c r="D51" s="33">
        <f>'[1]вспомогат'!D48</f>
        <v>499722</v>
      </c>
      <c r="E51" s="33">
        <f>'[1]вспомогат'!G48</f>
        <v>3112669.81</v>
      </c>
      <c r="F51" s="33">
        <f>'[1]вспомогат'!H48</f>
        <v>310725.39000000013</v>
      </c>
      <c r="G51" s="36">
        <f>'[1]вспомогат'!I48</f>
        <v>62.179649885336275</v>
      </c>
      <c r="H51" s="37">
        <f>'[1]вспомогат'!J48</f>
        <v>-188996.60999999987</v>
      </c>
      <c r="I51" s="38">
        <f>'[1]вспомогат'!K48</f>
        <v>98.8914534487327</v>
      </c>
      <c r="J51" s="39">
        <f>'[1]вспомогат'!L48</f>
        <v>-34892.189999999944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6678595</v>
      </c>
      <c r="D52" s="33">
        <f>'[1]вспомогат'!D49</f>
        <v>1037584</v>
      </c>
      <c r="E52" s="33">
        <f>'[1]вспомогат'!G49</f>
        <v>8411899.72</v>
      </c>
      <c r="F52" s="33">
        <f>'[1]вспомогат'!H49</f>
        <v>1486594.8000000007</v>
      </c>
      <c r="G52" s="36">
        <f>'[1]вспомогат'!I49</f>
        <v>143.27464571543132</v>
      </c>
      <c r="H52" s="37">
        <f>'[1]вспомогат'!J49</f>
        <v>449010.80000000075</v>
      </c>
      <c r="I52" s="38">
        <f>'[1]вспомогат'!K49</f>
        <v>125.9531341547137</v>
      </c>
      <c r="J52" s="39">
        <f>'[1]вспомогат'!L49</f>
        <v>1733304.7200000007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3429968</v>
      </c>
      <c r="D53" s="33">
        <f>'[1]вспомогат'!D50</f>
        <v>680806</v>
      </c>
      <c r="E53" s="33">
        <f>'[1]вспомогат'!G50</f>
        <v>3257204.41</v>
      </c>
      <c r="F53" s="33">
        <f>'[1]вспомогат'!H50</f>
        <v>340403.25</v>
      </c>
      <c r="G53" s="36">
        <f>'[1]вспомогат'!I50</f>
        <v>50.000036721180486</v>
      </c>
      <c r="H53" s="37">
        <f>'[1]вспомогат'!J50</f>
        <v>-340402.75</v>
      </c>
      <c r="I53" s="38">
        <f>'[1]вспомогат'!K50</f>
        <v>94.96311365003989</v>
      </c>
      <c r="J53" s="39">
        <f>'[1]вспомогат'!L50</f>
        <v>-172763.58999999985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2470689</v>
      </c>
      <c r="D54" s="33">
        <f>'[1]вспомогат'!D51</f>
        <v>344430</v>
      </c>
      <c r="E54" s="33">
        <f>'[1]вспомогат'!G51</f>
        <v>2759038.97</v>
      </c>
      <c r="F54" s="33">
        <f>'[1]вспомогат'!H51</f>
        <v>214857.31000000006</v>
      </c>
      <c r="G54" s="36">
        <f>'[1]вспомогат'!I51</f>
        <v>62.38054466800222</v>
      </c>
      <c r="H54" s="37">
        <f>'[1]вспомогат'!J51</f>
        <v>-129572.68999999994</v>
      </c>
      <c r="I54" s="38">
        <f>'[1]вспомогат'!K51</f>
        <v>111.67083230629189</v>
      </c>
      <c r="J54" s="39">
        <f>'[1]вспомогат'!L51</f>
        <v>288349.9700000002</v>
      </c>
    </row>
    <row r="55" spans="1:10" ht="15" customHeight="1">
      <c r="A55" s="49" t="s">
        <v>57</v>
      </c>
      <c r="B55" s="41">
        <f>SUM(B39:B54)</f>
        <v>241311797</v>
      </c>
      <c r="C55" s="41">
        <f>SUM(C39:C54)</f>
        <v>105066423</v>
      </c>
      <c r="D55" s="41">
        <f>SUM(D39:D54)</f>
        <v>19910446</v>
      </c>
      <c r="E55" s="41">
        <f>SUM(E39:E54)</f>
        <v>114396474.19</v>
      </c>
      <c r="F55" s="41">
        <f>SUM(F39:F54)</f>
        <v>13616969.780000001</v>
      </c>
      <c r="G55" s="42">
        <f>F55/D55*100</f>
        <v>68.39108365528327</v>
      </c>
      <c r="H55" s="41">
        <f>SUM(H39:H54)</f>
        <v>-6293476.219999999</v>
      </c>
      <c r="I55" s="43">
        <f>E55/C55*100</f>
        <v>108.88014545807845</v>
      </c>
      <c r="J55" s="41">
        <f>SUM(J39:J54)</f>
        <v>9330051.19</v>
      </c>
    </row>
    <row r="56" spans="1:10" ht="15.75" customHeight="1">
      <c r="A56" s="52" t="s">
        <v>58</v>
      </c>
      <c r="B56" s="53">
        <f>'[1]вспомогат'!B52</f>
        <v>8490050042</v>
      </c>
      <c r="C56" s="53">
        <f>'[1]вспомогат'!C52</f>
        <v>3922095946</v>
      </c>
      <c r="D56" s="53">
        <f>'[1]вспомогат'!D52</f>
        <v>632090673</v>
      </c>
      <c r="E56" s="53">
        <f>'[1]вспомогат'!G52</f>
        <v>4065303128.479998</v>
      </c>
      <c r="F56" s="53">
        <f>'[1]вспомогат'!H52</f>
        <v>468951283.9900001</v>
      </c>
      <c r="G56" s="54">
        <f>'[1]вспомогат'!I52</f>
        <v>74.19050842251553</v>
      </c>
      <c r="H56" s="53">
        <f>'[1]вспомогат'!J52</f>
        <v>-156845912.78999978</v>
      </c>
      <c r="I56" s="54">
        <f>'[1]вспомогат'!K52</f>
        <v>103.65129217774619</v>
      </c>
      <c r="J56" s="53">
        <f>'[1]вспомогат'!L52</f>
        <v>143207182.4799981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22.06.2017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2017-06-23T06:16:50Z</dcterms:created>
  <dcterms:modified xsi:type="dcterms:W3CDTF">2017-06-23T06:17:27Z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