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'видатки'!$A$2:$H$21</definedName>
  </definedNames>
  <calcPr fullCalcOnLoad="1"/>
</workbook>
</file>

<file path=xl/sharedStrings.xml><?xml version="1.0" encoding="utf-8"?>
<sst xmlns="http://schemas.openxmlformats.org/spreadsheetml/2006/main" count="41" uniqueCount="41">
  <si>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</si>
  <si>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</si>
  <si>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</si>
  <si>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</si>
  <si>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</si>
  <si>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</si>
  <si>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</si>
  <si>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</si>
  <si>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</si>
  <si>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</si>
  <si>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</si>
  <si>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</si>
  <si>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</si>
  <si>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</si>
  <si>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</si>
  <si>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</si>
  <si>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</si>
  <si>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</si>
  <si>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</si>
  <si>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</si>
  <si>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</si>
  <si>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</si>
  <si>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</si>
  <si>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</si>
  <si>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</si>
  <si>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</si>
  <si>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</si>
  <si>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</si>
  <si>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</si>
  <si>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</si>
  <si>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</si>
  <si>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</si>
  <si>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</si>
  <si>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</si>
  <si>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</si>
  <si>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</si>
  <si>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</si>
  <si>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</si>
  <si>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</si>
  <si>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Інформація щодо здійснення видатків з обласного бюджету станом на 03.07.2017 (загальний фонд)</t>
  </si>
  <si>
    <t>Профінансовано станом на 03.07.2017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</si>
</sst>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5"/>
  <sheetViews>
    <sheetView tabSelected="1" zoomScalePageLayoutView="0" workbookViewId="0" topLeftCell="A1">
      <selection activeCell="L7" sqref="L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39</v>
      </c>
      <c r="B2" s="32"/>
      <c r="C2" s="32"/>
      <c r="D2" s="32"/>
      <c r="E2" s="32"/>
      <c r="F2" s="32"/>
      <c r="G2" s="32"/>
      <c r="H2" s="32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40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SUM(C8:C21)</f>
        <v>1643478.026</v>
      </c>
      <c r="D7" s="13">
        <f t="shared" si="0"/>
        <v>474462.2260000001</v>
      </c>
      <c r="E7" s="13">
        <f t="shared" si="0"/>
        <v>3270.064</v>
      </c>
      <c r="F7" s="13">
        <f t="shared" si="0"/>
        <v>43515.602999999996</v>
      </c>
      <c r="G7" s="13">
        <f t="shared" si="0"/>
        <v>51078.584</v>
      </c>
      <c r="H7" s="13">
        <f t="shared" si="0"/>
        <v>1071151.5489999999</v>
      </c>
    </row>
    <row r="8" spans="1:11" ht="24.75" customHeight="1">
      <c r="A8" s="31" t="s">
        <v>18</v>
      </c>
      <c r="B8" s="15" t="s">
        <v>19</v>
      </c>
      <c r="C8" s="16">
        <v>10400.828</v>
      </c>
      <c r="D8" s="28">
        <v>4800.724</v>
      </c>
      <c r="E8" s="28"/>
      <c r="F8" s="28"/>
      <c r="G8" s="28">
        <v>1462.023</v>
      </c>
      <c r="H8" s="28">
        <f>C8-D8-G8-E8-F8</f>
        <v>4138.080999999999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1031.168+508961.745+4833.734+23373.347+17914.888</f>
        <v>556114.882</v>
      </c>
      <c r="D9" s="28">
        <f>356067.808+3515.374</f>
        <v>359583.18200000003</v>
      </c>
      <c r="E9" s="28">
        <f>1169.915+10.129</f>
        <v>1180.0439999999999</v>
      </c>
      <c r="F9" s="28">
        <f>31491.154+413.236</f>
        <v>31904.39</v>
      </c>
      <c r="G9" s="28">
        <f>29786.428+566.159</f>
        <v>30352.587</v>
      </c>
      <c r="H9" s="28">
        <f>C9-D9-G9-E9-F9</f>
        <v>133094.67899999995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1407.773+768647.282</f>
        <v>770055.055</v>
      </c>
      <c r="D10" s="28"/>
      <c r="E10" s="28"/>
      <c r="F10" s="28"/>
      <c r="G10" s="28"/>
      <c r="H10" s="28">
        <f aca="true" t="shared" si="1" ref="H10:H20">C10-D10-G10-E10-F10</f>
        <v>770055.055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628.586+4027.52+2092.253+113331.12+12579.031+465.644</f>
        <v>133124.15399999998</v>
      </c>
      <c r="D11" s="28">
        <f>503.092+845.263+55295.072+8289.181+366.568</f>
        <v>65299.17600000001</v>
      </c>
      <c r="E11" s="28">
        <f>1390.386+96.895</f>
        <v>1487.281</v>
      </c>
      <c r="F11" s="28">
        <f>9543.868+2056.785</f>
        <v>11600.653</v>
      </c>
      <c r="G11" s="28">
        <f>16.149+335.416+14156.93+1167.752+2.979</f>
        <v>15679.226</v>
      </c>
      <c r="H11" s="28">
        <f t="shared" si="1"/>
        <v>39057.81799999997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816.622+52350.037</f>
        <v>53166.659</v>
      </c>
      <c r="D12" s="28">
        <f>748.813+11696.865</f>
        <v>12445.678</v>
      </c>
      <c r="E12" s="28"/>
      <c r="F12" s="28"/>
      <c r="G12" s="28">
        <f>36.126+1657.656</f>
        <v>1693.782</v>
      </c>
      <c r="H12" s="28">
        <f t="shared" si="1"/>
        <v>39027.199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20696.997</v>
      </c>
      <c r="D13" s="28">
        <v>5577.172</v>
      </c>
      <c r="E13" s="28"/>
      <c r="F13" s="28"/>
      <c r="G13" s="28">
        <v>1763.791</v>
      </c>
      <c r="H13" s="28">
        <f t="shared" si="1"/>
        <v>13356.034000000001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8"/>
      <c r="E14" s="28"/>
      <c r="F14" s="28"/>
      <c r="G14" s="28"/>
      <c r="H14" s="28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300</v>
      </c>
      <c r="D15" s="28"/>
      <c r="E15" s="28"/>
      <c r="F15" s="28"/>
      <c r="G15" s="28"/>
      <c r="H15" s="28">
        <f t="shared" si="1"/>
        <v>300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28211.917</v>
      </c>
      <c r="D16" s="28">
        <v>26756.294</v>
      </c>
      <c r="E16" s="28">
        <v>602.739</v>
      </c>
      <c r="F16" s="28">
        <v>10.56</v>
      </c>
      <c r="G16" s="28">
        <v>127.175</v>
      </c>
      <c r="H16" s="28">
        <f t="shared" si="1"/>
        <v>715.1489999999997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127.467</v>
      </c>
      <c r="D17" s="28"/>
      <c r="E17" s="28"/>
      <c r="F17" s="28"/>
      <c r="G17" s="28"/>
      <c r="H17" s="28">
        <f t="shared" si="1"/>
        <v>127.467</v>
      </c>
      <c r="J17" s="20"/>
      <c r="K17" s="20"/>
    </row>
    <row r="18" spans="1:11" ht="40.5">
      <c r="A18" s="14" t="s">
        <v>38</v>
      </c>
      <c r="B18" s="15" t="s">
        <v>37</v>
      </c>
      <c r="C18" s="17">
        <v>599</v>
      </c>
      <c r="D18" s="28"/>
      <c r="E18" s="28"/>
      <c r="F18" s="28"/>
      <c r="G18" s="28"/>
      <c r="H18" s="28">
        <f t="shared" si="1"/>
        <v>599</v>
      </c>
      <c r="J18" s="20"/>
      <c r="K18" s="20"/>
    </row>
    <row r="19" spans="1:11" ht="60.75">
      <c r="A19" s="14" t="s">
        <v>31</v>
      </c>
      <c r="B19" s="15" t="s">
        <v>32</v>
      </c>
      <c r="C19" s="17">
        <f>31.596+1750+28.265</f>
        <v>1809.861</v>
      </c>
      <c r="D19" s="28"/>
      <c r="E19" s="28"/>
      <c r="F19" s="28"/>
      <c r="G19" s="28"/>
      <c r="H19" s="28">
        <f t="shared" si="1"/>
        <v>1809.861</v>
      </c>
      <c r="J19" s="20"/>
      <c r="K19" s="20"/>
    </row>
    <row r="20" spans="1:10" ht="24.75" customHeight="1">
      <c r="A20" s="14" t="s">
        <v>17</v>
      </c>
      <c r="B20" s="15" t="s">
        <v>26</v>
      </c>
      <c r="C20" s="17">
        <v>40648.8</v>
      </c>
      <c r="D20" s="28"/>
      <c r="E20" s="28"/>
      <c r="F20" s="28"/>
      <c r="G20" s="28"/>
      <c r="H20" s="28">
        <f t="shared" si="1"/>
        <v>40648.8</v>
      </c>
      <c r="J20" s="20"/>
    </row>
    <row r="21" spans="1:8" ht="60.75">
      <c r="A21" s="14" t="s">
        <v>34</v>
      </c>
      <c r="B21" s="15" t="s">
        <v>33</v>
      </c>
      <c r="C21" s="17">
        <v>15855.746</v>
      </c>
      <c r="D21" s="28"/>
      <c r="E21" s="28"/>
      <c r="F21" s="28"/>
      <c r="G21" s="28"/>
      <c r="H21" s="28">
        <f>C21-D21-G21-E21-F21</f>
        <v>15855.746</v>
      </c>
    </row>
    <row r="22" spans="1:3" ht="15.75">
      <c r="A22" s="18"/>
      <c r="B22" s="19"/>
      <c r="C22" s="21"/>
    </row>
    <row r="23" spans="1:3" ht="15.75">
      <c r="A23" s="18"/>
      <c r="B23" s="19"/>
      <c r="C23" s="30">
        <f>SUM(C8+C9+C10+C11+C12+C13+C14+C15+C16+C17+C18+C19)</f>
        <v>1586973.48</v>
      </c>
    </row>
    <row r="24" spans="1:5" ht="20.25" customHeight="1">
      <c r="A24" s="18"/>
      <c r="B24" s="19"/>
      <c r="C24" s="22"/>
      <c r="D24" s="20"/>
      <c r="E24" s="20"/>
    </row>
    <row r="25" spans="1:3" ht="18.75" customHeight="1">
      <c r="A25" s="34"/>
      <c r="B25" s="34"/>
      <c r="C25" s="23"/>
    </row>
    <row r="26" spans="1:3" ht="18.75">
      <c r="A26" s="18"/>
      <c r="B26" s="19"/>
      <c r="C26" s="24"/>
    </row>
    <row r="27" spans="1:3" ht="18.75">
      <c r="A27" s="18"/>
      <c r="B27" s="19"/>
      <c r="C27" s="24"/>
    </row>
    <row r="28" spans="1:3" ht="15.75">
      <c r="A28" s="18"/>
      <c r="B28" s="19"/>
      <c r="C28" s="19"/>
    </row>
    <row r="29" spans="1:3" ht="15.75">
      <c r="A29" s="18"/>
      <c r="B29" s="19"/>
      <c r="C29" s="2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  <row r="994" spans="1:3" ht="12.75">
      <c r="A994" s="25"/>
      <c r="B994" s="26"/>
      <c r="C994" s="26"/>
    </row>
    <row r="995" spans="1:3" ht="12.75">
      <c r="A995" s="25"/>
      <c r="B995" s="26"/>
      <c r="C995" s="26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2017-07-03T10:14:49Z</cp:lastPrinted>
  <dcterms:created xsi:type="dcterms:W3CDTF">2014-04-07T08:59:02Z</dcterms:created>
  <dcterms:modified xsi:type="dcterms:W3CDTF">2017-07-03T10:18:04Z</dcterms:modified>
  <cp:category/>
  <cp:version/>
  <cp:contentType/>
  <cp:contentStatus/>
</cp:coreProperties>
</file>