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'видатки'!$A$2:$H$22</definedName>
  </definedNames>
  <calcPr fullCalcOnLoad="1"/>
</workbook>
</file>

<file path=xl/sharedStrings.xml><?xml version="1.0" encoding="utf-8"?>
<sst xmlns="http://schemas.openxmlformats.org/spreadsheetml/2006/main" count="43" uniqueCount="43">
  <si>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</si>
  <si>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</si>
  <si>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</si>
  <si>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</si>
  <si>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</si>
  <si>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</si>
  <si>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</si>
  <si>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</si>
  <si>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</si>
  <si>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</si>
  <si>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</si>
  <si>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</si>
  <si>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</si>
  <si>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</si>
  <si>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</si>
  <si>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</si>
  <si>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</si>
  <si>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</si>
  <si>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</si>
  <si>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</si>
  <si>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</si>
  <si>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</si>
  <si>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</si>
  <si>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</si>
  <si>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</si>
  <si>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</si>
  <si>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</si>
  <si>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</si>
  <si>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</si>
  <si>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</si>
  <si>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</si>
  <si>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</si>
  <si>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</si>
  <si>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</si>
  <si>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</si>
  <si>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</si>
  <si>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</si>
  <si>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</si>
  <si>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Інформація щодо здійснення видатків з обласного бюджету станом на 17.07.2017 (загальний фонд)</t>
  </si>
  <si>
    <t>Профінансовано станом на 17.07.2017</t>
  </si>
  <si>
    <t>8600</t>
  </si>
  <si>
    <t>Інші видатки</t>
  </si>
  <si>
    <t>Надання та повернення пільгового довгострокового кредиту на будівництво (реконструкцію), придбання житла та кредитів індивідуальним сільським забудовникам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</si>
</sst>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7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187" fontId="25" fillId="0" borderId="0" xfId="0" applyNumberFormat="1" applyFont="1" applyFill="1" applyAlignment="1">
      <alignment/>
    </xf>
    <xf numFmtId="185" fontId="32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995"/>
  <sheetViews>
    <sheetView tabSelected="1" view="pageBreakPreview" zoomScale="60" zoomScalePageLayoutView="0" workbookViewId="0" topLeftCell="A5">
      <selection activeCell="C20" sqref="C20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9.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7.00390625" style="3" bestFit="1" customWidth="1"/>
    <col min="9" max="10" width="8.875" style="3" customWidth="1"/>
    <col min="11" max="11" width="9.125" style="3" bestFit="1" customWidth="1"/>
    <col min="12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38</v>
      </c>
      <c r="B2" s="32"/>
      <c r="C2" s="32"/>
      <c r="D2" s="32"/>
      <c r="E2" s="32"/>
      <c r="F2" s="32"/>
      <c r="G2" s="32"/>
      <c r="H2" s="32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39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31">
        <f>SUM(C8:C22)</f>
        <v>1836742.5431599992</v>
      </c>
      <c r="D7" s="31">
        <f>SUM(D8:D22)</f>
        <v>510167.77433000004</v>
      </c>
      <c r="E7" s="31">
        <f>SUM(E8:E22)</f>
        <v>3330.0259899999996</v>
      </c>
      <c r="F7" s="31">
        <f>SUM(F8:F22)</f>
        <v>44140.85034</v>
      </c>
      <c r="G7" s="31">
        <f>SUM(G8:G22)</f>
        <v>51465.37553999999</v>
      </c>
      <c r="H7" s="31">
        <f>SUM(H8:H21)</f>
        <v>1227594.6949599995</v>
      </c>
    </row>
    <row r="8" spans="1:11" ht="24.75" customHeight="1">
      <c r="A8" s="29" t="s">
        <v>18</v>
      </c>
      <c r="B8" s="14" t="s">
        <v>19</v>
      </c>
      <c r="C8" s="15">
        <v>10819.394</v>
      </c>
      <c r="D8" s="26">
        <f>4994.37154</f>
        <v>4994.37154</v>
      </c>
      <c r="E8" s="26"/>
      <c r="F8" s="26"/>
      <c r="G8" s="26">
        <v>1462.023</v>
      </c>
      <c r="H8" s="26">
        <f>C8-D8-G8-E8-F8</f>
        <v>4362.99946</v>
      </c>
      <c r="J8" s="19"/>
      <c r="K8" s="19"/>
    </row>
    <row r="9" spans="1:11" ht="27" customHeight="1">
      <c r="A9" s="13" t="s">
        <v>11</v>
      </c>
      <c r="B9" s="14" t="s">
        <v>20</v>
      </c>
      <c r="C9" s="15">
        <f>1103.54137+540719.76175+5050.66736+26133.22017+18649.36884</f>
        <v>591656.5594899999</v>
      </c>
      <c r="D9" s="26">
        <f>382076.988+3732.30757</f>
        <v>385809.29557</v>
      </c>
      <c r="E9" s="26">
        <f>1169.915+10.129</f>
        <v>1180.0439999999999</v>
      </c>
      <c r="F9" s="26">
        <f>31665.652+413.236</f>
        <v>32078.888</v>
      </c>
      <c r="G9" s="26">
        <f>30019.04555+566.159</f>
        <v>30585.20455</v>
      </c>
      <c r="H9" s="26">
        <f>C9-D9-G9-E9-F9</f>
        <v>142003.1273699999</v>
      </c>
      <c r="J9" s="19"/>
      <c r="K9" s="19"/>
    </row>
    <row r="10" spans="1:11" ht="27.75" customHeight="1">
      <c r="A10" s="13" t="s">
        <v>12</v>
      </c>
      <c r="B10" s="14" t="s">
        <v>21</v>
      </c>
      <c r="C10" s="15">
        <f>1630.16681+885469.45276</f>
        <v>887099.61957</v>
      </c>
      <c r="D10" s="26"/>
      <c r="E10" s="26"/>
      <c r="F10" s="26"/>
      <c r="G10" s="26"/>
      <c r="H10" s="26">
        <f aca="true" t="shared" si="0" ref="H10:H20">C10-D10-G10-E10-F10</f>
        <v>887099.61957</v>
      </c>
      <c r="J10" s="19"/>
      <c r="K10" s="19"/>
    </row>
    <row r="11" spans="1:11" ht="27" customHeight="1">
      <c r="A11" s="13" t="s">
        <v>13</v>
      </c>
      <c r="B11" s="14" t="s">
        <v>22</v>
      </c>
      <c r="C11" s="15">
        <f>704.54573+4162.97049+2166.42856+124619.34803+13537.08833+497.52834+395.855</f>
        <v>146083.76447999998</v>
      </c>
      <c r="D11" s="26">
        <f>542.13191+919.43865+60348.906+9089.12069</f>
        <v>70899.59725</v>
      </c>
      <c r="E11" s="26">
        <f>1434.51428+98.89471</f>
        <v>1533.4089900000001</v>
      </c>
      <c r="F11" s="26">
        <f>9871.05261+2178.36982</f>
        <v>12049.42243</v>
      </c>
      <c r="G11" s="26">
        <f>14560.59188+1186.48734+2.97877</f>
        <v>15750.05799</v>
      </c>
      <c r="H11" s="26">
        <f t="shared" si="0"/>
        <v>45851.277819999974</v>
      </c>
      <c r="J11" s="19"/>
      <c r="K11" s="19"/>
    </row>
    <row r="12" spans="1:11" ht="27.75" customHeight="1">
      <c r="A12" s="13" t="s">
        <v>14</v>
      </c>
      <c r="B12" s="14" t="s">
        <v>23</v>
      </c>
      <c r="C12" s="16">
        <f>887.83234+62310.85466</f>
        <v>63198.687</v>
      </c>
      <c r="D12" s="26">
        <f>820.02381+12827.711</f>
        <v>13647.73481</v>
      </c>
      <c r="E12" s="26"/>
      <c r="F12" s="26"/>
      <c r="G12" s="26">
        <f>36.126+1665.048</f>
        <v>1701.174</v>
      </c>
      <c r="H12" s="26">
        <f t="shared" si="0"/>
        <v>47849.77819</v>
      </c>
      <c r="J12" s="19"/>
      <c r="K12" s="19"/>
    </row>
    <row r="13" spans="1:11" ht="24.75" customHeight="1">
      <c r="A13" s="13" t="s">
        <v>15</v>
      </c>
      <c r="B13" s="14" t="s">
        <v>24</v>
      </c>
      <c r="C13" s="16">
        <f>21857.07341</f>
        <v>21857.07341</v>
      </c>
      <c r="D13" s="26">
        <f>5877.12316</f>
        <v>5877.12316</v>
      </c>
      <c r="E13" s="26"/>
      <c r="F13" s="26"/>
      <c r="G13" s="26">
        <f>1825.634</f>
        <v>1825.634</v>
      </c>
      <c r="H13" s="26">
        <f t="shared" si="0"/>
        <v>14154.316250000002</v>
      </c>
      <c r="J13" s="19"/>
      <c r="K13" s="19"/>
    </row>
    <row r="14" spans="1:11" ht="24.75" customHeight="1">
      <c r="A14" s="13" t="s">
        <v>28</v>
      </c>
      <c r="B14" s="14" t="s">
        <v>27</v>
      </c>
      <c r="C14" s="16">
        <v>12366.66</v>
      </c>
      <c r="D14" s="26"/>
      <c r="E14" s="26"/>
      <c r="F14" s="26"/>
      <c r="G14" s="26"/>
      <c r="H14" s="26">
        <f t="shared" si="0"/>
        <v>12366.66</v>
      </c>
      <c r="J14" s="19"/>
      <c r="K14" s="19"/>
    </row>
    <row r="15" spans="1:11" ht="24.75" customHeight="1">
      <c r="A15" s="13" t="s">
        <v>35</v>
      </c>
      <c r="B15" s="14" t="s">
        <v>34</v>
      </c>
      <c r="C15" s="16">
        <v>300</v>
      </c>
      <c r="D15" s="26"/>
      <c r="E15" s="26"/>
      <c r="F15" s="26"/>
      <c r="G15" s="26"/>
      <c r="H15" s="26">
        <f t="shared" si="0"/>
        <v>300</v>
      </c>
      <c r="J15" s="19"/>
      <c r="K15" s="19"/>
    </row>
    <row r="16" spans="1:11" ht="36.75" customHeight="1">
      <c r="A16" s="13" t="s">
        <v>16</v>
      </c>
      <c r="B16" s="14" t="s">
        <v>25</v>
      </c>
      <c r="C16" s="16">
        <v>30516.28035</v>
      </c>
      <c r="D16" s="26">
        <v>28939.652</v>
      </c>
      <c r="E16" s="26">
        <f>616.573</f>
        <v>616.573</v>
      </c>
      <c r="F16" s="26">
        <v>12.53991</v>
      </c>
      <c r="G16" s="26">
        <v>141.282</v>
      </c>
      <c r="H16" s="26">
        <f t="shared" si="0"/>
        <v>806.2334400000028</v>
      </c>
      <c r="J16" s="19"/>
      <c r="K16" s="19"/>
    </row>
    <row r="17" spans="1:11" ht="27" customHeight="1">
      <c r="A17" s="13" t="s">
        <v>30</v>
      </c>
      <c r="B17" s="14" t="s">
        <v>29</v>
      </c>
      <c r="C17" s="16">
        <v>365.028</v>
      </c>
      <c r="D17" s="26"/>
      <c r="E17" s="26"/>
      <c r="F17" s="26"/>
      <c r="G17" s="26"/>
      <c r="H17" s="26">
        <f t="shared" si="0"/>
        <v>365.028</v>
      </c>
      <c r="J17" s="19"/>
      <c r="K17" s="19"/>
    </row>
    <row r="18" spans="1:11" ht="40.5">
      <c r="A18" s="13" t="s">
        <v>37</v>
      </c>
      <c r="B18" s="14" t="s">
        <v>36</v>
      </c>
      <c r="C18" s="16">
        <v>1811.66164</v>
      </c>
      <c r="D18" s="26"/>
      <c r="E18" s="26"/>
      <c r="F18" s="26"/>
      <c r="G18" s="26"/>
      <c r="H18" s="26">
        <f t="shared" si="0"/>
        <v>1811.66164</v>
      </c>
      <c r="J18" s="19"/>
      <c r="K18" s="19"/>
    </row>
    <row r="19" spans="1:30" ht="81">
      <c r="A19" s="13" t="s">
        <v>42</v>
      </c>
      <c r="B19" s="14" t="s">
        <v>31</v>
      </c>
      <c r="C19" s="16">
        <f>37.14722+1750</f>
        <v>1787.14722</v>
      </c>
      <c r="D19" s="26"/>
      <c r="E19" s="26"/>
      <c r="F19" s="26"/>
      <c r="G19" s="26"/>
      <c r="H19" s="26">
        <f t="shared" si="0"/>
        <v>1787.14722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10" ht="24.75" customHeight="1">
      <c r="A20" s="13" t="s">
        <v>17</v>
      </c>
      <c r="B20" s="14" t="s">
        <v>26</v>
      </c>
      <c r="C20" s="16">
        <v>47423.7</v>
      </c>
      <c r="D20" s="26"/>
      <c r="E20" s="26"/>
      <c r="F20" s="26"/>
      <c r="G20" s="26"/>
      <c r="H20" s="26">
        <f t="shared" si="0"/>
        <v>47423.7</v>
      </c>
      <c r="J20" s="19"/>
    </row>
    <row r="21" spans="1:8" ht="60.75">
      <c r="A21" s="13" t="s">
        <v>33</v>
      </c>
      <c r="B21" s="14" t="s">
        <v>32</v>
      </c>
      <c r="C21" s="16">
        <v>21413.146</v>
      </c>
      <c r="D21" s="26"/>
      <c r="E21" s="26"/>
      <c r="F21" s="26"/>
      <c r="G21" s="26"/>
      <c r="H21" s="26">
        <f>C21-D21-G21-E21-F21</f>
        <v>21413.146</v>
      </c>
    </row>
    <row r="22" spans="1:8" ht="20.25">
      <c r="A22" s="13" t="s">
        <v>41</v>
      </c>
      <c r="B22" s="14" t="s">
        <v>40</v>
      </c>
      <c r="C22" s="16">
        <v>43.822</v>
      </c>
      <c r="D22" s="36"/>
      <c r="E22" s="36"/>
      <c r="F22" s="36"/>
      <c r="G22" s="36"/>
      <c r="H22" s="26">
        <f>C22-D22-G22-E22-F22</f>
        <v>43.822</v>
      </c>
    </row>
    <row r="23" spans="1:3" ht="15.75">
      <c r="A23" s="17"/>
      <c r="B23" s="18"/>
      <c r="C23" s="28"/>
    </row>
    <row r="24" spans="1:5" ht="20.25" customHeight="1">
      <c r="A24" s="17"/>
      <c r="B24" s="18"/>
      <c r="C24" s="20"/>
      <c r="D24" s="19"/>
      <c r="E24" s="19"/>
    </row>
    <row r="25" spans="1:3" ht="18.75" customHeight="1">
      <c r="A25" s="34"/>
      <c r="B25" s="34"/>
      <c r="C25" s="21"/>
    </row>
    <row r="26" spans="1:3" ht="18.75">
      <c r="A26" s="17"/>
      <c r="B26" s="18"/>
      <c r="C26" s="22"/>
    </row>
    <row r="27" spans="1:3" ht="18.75">
      <c r="A27" s="17"/>
      <c r="B27" s="18"/>
      <c r="C27" s="22"/>
    </row>
    <row r="28" spans="1:3" ht="15.75">
      <c r="A28" s="17"/>
      <c r="B28" s="18"/>
      <c r="C28" s="18"/>
    </row>
    <row r="29" spans="1:3" ht="15.75">
      <c r="A29" s="17"/>
      <c r="B29" s="18"/>
      <c r="C29" s="27"/>
    </row>
    <row r="30" spans="1:3" ht="15.75">
      <c r="A30" s="17"/>
      <c r="B30" s="18"/>
      <c r="C30" s="18"/>
    </row>
    <row r="31" spans="1:3" ht="15.75">
      <c r="A31" s="17"/>
      <c r="B31" s="18"/>
      <c r="C31" s="18"/>
    </row>
    <row r="32" spans="1:3" ht="15.75">
      <c r="A32" s="17"/>
      <c r="B32" s="18"/>
      <c r="C32" s="18"/>
    </row>
    <row r="33" spans="1:3" ht="15.75">
      <c r="A33" s="17"/>
      <c r="B33" s="18"/>
      <c r="C33" s="18"/>
    </row>
    <row r="34" spans="1:3" ht="15.75">
      <c r="A34" s="17"/>
      <c r="B34" s="18"/>
      <c r="C34" s="18"/>
    </row>
    <row r="35" spans="1:3" ht="15.75">
      <c r="A35" s="17"/>
      <c r="B35" s="18"/>
      <c r="C35" s="18"/>
    </row>
    <row r="36" spans="1:3" ht="15.75">
      <c r="A36" s="17"/>
      <c r="B36" s="18"/>
      <c r="C36" s="18"/>
    </row>
    <row r="37" spans="1:3" ht="15.75">
      <c r="A37" s="17"/>
      <c r="B37" s="18"/>
      <c r="C37" s="18"/>
    </row>
    <row r="38" spans="1:3" ht="15.75">
      <c r="A38" s="17"/>
      <c r="B38" s="18"/>
      <c r="C38" s="18"/>
    </row>
    <row r="39" spans="1:3" ht="15.75">
      <c r="A39" s="17"/>
      <c r="B39" s="18"/>
      <c r="C39" s="18"/>
    </row>
    <row r="40" spans="1:3" ht="15.75">
      <c r="A40" s="17"/>
      <c r="B40" s="18"/>
      <c r="C40" s="18"/>
    </row>
    <row r="41" spans="1:3" ht="15.75">
      <c r="A41" s="17"/>
      <c r="B41" s="18"/>
      <c r="C41" s="18"/>
    </row>
    <row r="42" spans="1:3" ht="15.75">
      <c r="A42" s="17"/>
      <c r="B42" s="18"/>
      <c r="C42" s="18"/>
    </row>
    <row r="43" spans="1:3" ht="15.75">
      <c r="A43" s="17"/>
      <c r="B43" s="18"/>
      <c r="C43" s="18"/>
    </row>
    <row r="44" spans="1:3" ht="15.75">
      <c r="A44" s="17"/>
      <c r="B44" s="18"/>
      <c r="C44" s="18"/>
    </row>
    <row r="45" spans="1:3" ht="15.75">
      <c r="A45" s="17"/>
      <c r="B45" s="18"/>
      <c r="C45" s="18"/>
    </row>
    <row r="46" spans="1:3" ht="15.75">
      <c r="A46" s="17"/>
      <c r="B46" s="18"/>
      <c r="C46" s="18"/>
    </row>
    <row r="47" spans="1:3" ht="15.75">
      <c r="A47" s="17"/>
      <c r="B47" s="18"/>
      <c r="C47" s="18"/>
    </row>
    <row r="48" spans="1:3" ht="15.75">
      <c r="A48" s="17"/>
      <c r="B48" s="18"/>
      <c r="C48" s="18"/>
    </row>
    <row r="49" spans="1:3" ht="15.75">
      <c r="A49" s="17"/>
      <c r="B49" s="18"/>
      <c r="C49" s="18"/>
    </row>
    <row r="50" spans="1:3" ht="15.75">
      <c r="A50" s="17"/>
      <c r="B50" s="18"/>
      <c r="C50" s="18"/>
    </row>
    <row r="51" spans="1:3" ht="15.75">
      <c r="A51" s="17"/>
      <c r="B51" s="18"/>
      <c r="C51" s="18"/>
    </row>
    <row r="52" spans="1:3" ht="15.75">
      <c r="A52" s="17"/>
      <c r="B52" s="18"/>
      <c r="C52" s="18"/>
    </row>
    <row r="53" spans="1:3" ht="15.75">
      <c r="A53" s="17"/>
      <c r="B53" s="18"/>
      <c r="C53" s="18"/>
    </row>
    <row r="54" spans="1:3" ht="15.75">
      <c r="A54" s="17"/>
      <c r="B54" s="18"/>
      <c r="C54" s="18"/>
    </row>
    <row r="55" spans="1:3" ht="15.75">
      <c r="A55" s="17"/>
      <c r="B55" s="18"/>
      <c r="C55" s="18"/>
    </row>
    <row r="56" spans="1:3" ht="15.75">
      <c r="A56" s="17"/>
      <c r="B56" s="18"/>
      <c r="C56" s="18"/>
    </row>
    <row r="57" spans="1:3" ht="15.75">
      <c r="A57" s="17"/>
      <c r="B57" s="18"/>
      <c r="C57" s="18"/>
    </row>
    <row r="58" spans="1:3" ht="15.75">
      <c r="A58" s="17"/>
      <c r="B58" s="18"/>
      <c r="C58" s="18"/>
    </row>
    <row r="59" spans="1:3" ht="15.75">
      <c r="A59" s="17"/>
      <c r="B59" s="18"/>
      <c r="C59" s="18"/>
    </row>
    <row r="60" spans="1:3" ht="15.75">
      <c r="A60" s="17"/>
      <c r="B60" s="18"/>
      <c r="C60" s="18"/>
    </row>
    <row r="61" spans="1:3" ht="15.75">
      <c r="A61" s="17"/>
      <c r="B61" s="18"/>
      <c r="C61" s="18"/>
    </row>
    <row r="62" spans="1:3" ht="15.75">
      <c r="A62" s="17"/>
      <c r="B62" s="18"/>
      <c r="C62" s="18"/>
    </row>
    <row r="63" spans="1:3" ht="15.75">
      <c r="A63" s="17"/>
      <c r="B63" s="18"/>
      <c r="C63" s="18"/>
    </row>
    <row r="64" spans="1:3" ht="15.75">
      <c r="A64" s="17"/>
      <c r="B64" s="18"/>
      <c r="C64" s="18"/>
    </row>
    <row r="65" spans="1:3" ht="15.75">
      <c r="A65" s="17"/>
      <c r="B65" s="18"/>
      <c r="C65" s="18"/>
    </row>
    <row r="66" spans="1:3" ht="15.75">
      <c r="A66" s="17"/>
      <c r="B66" s="18"/>
      <c r="C66" s="18"/>
    </row>
    <row r="67" spans="1:3" ht="15.75">
      <c r="A67" s="17"/>
      <c r="B67" s="18"/>
      <c r="C67" s="18"/>
    </row>
    <row r="68" spans="1:3" ht="15.75">
      <c r="A68" s="17"/>
      <c r="B68" s="18"/>
      <c r="C68" s="18"/>
    </row>
    <row r="69" spans="1:3" ht="15.75">
      <c r="A69" s="17"/>
      <c r="B69" s="18"/>
      <c r="C69" s="18"/>
    </row>
    <row r="70" spans="1:3" ht="15.75">
      <c r="A70" s="17"/>
      <c r="B70" s="18"/>
      <c r="C70" s="18"/>
    </row>
    <row r="71" spans="1:3" ht="15.75">
      <c r="A71" s="17"/>
      <c r="B71" s="18"/>
      <c r="C71" s="18"/>
    </row>
    <row r="72" spans="1:3" ht="15.75">
      <c r="A72" s="17"/>
      <c r="B72" s="18"/>
      <c r="C72" s="18"/>
    </row>
    <row r="73" spans="1:3" ht="15.75">
      <c r="A73" s="17"/>
      <c r="B73" s="18"/>
      <c r="C73" s="18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  <row r="994" spans="1:3" ht="12.75">
      <c r="A994" s="23"/>
      <c r="B994" s="24"/>
      <c r="C994" s="24"/>
    </row>
    <row r="995" spans="1:3" ht="12.75">
      <c r="A995" s="23"/>
      <c r="B995" s="24"/>
      <c r="C995" s="24"/>
    </row>
  </sheetData>
  <sheetProtection/>
  <mergeCells count="6">
    <mergeCell ref="A2:H2"/>
    <mergeCell ref="D4:H4"/>
    <mergeCell ref="A25:B2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2017-07-17T10:00:20Z</cp:lastPrinted>
  <dcterms:created xsi:type="dcterms:W3CDTF">2014-04-07T08:59:02Z</dcterms:created>
  <dcterms:modified xsi:type="dcterms:W3CDTF">2017-07-17T10:00:21Z</dcterms:modified>
  <cp:category/>
  <cp:version/>
  <cp:contentType/>
  <cp:contentStatus/>
</cp:coreProperties>
</file>