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'видатки'!$A$2:$H$22</definedName>
  </definedNames>
  <calcPr fullCalcOnLoad="1"/>
</workbook>
</file>

<file path=xl/sharedStrings.xml><?xml version="1.0" encoding="utf-8"?>
<sst xmlns="http://schemas.openxmlformats.org/spreadsheetml/2006/main" count="43" uniqueCount="43">
  <si>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</si>
  <si>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</si>
  <si>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</si>
  <si>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</si>
  <si>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</si>
  <si>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</si>
  <si>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</si>
  <si>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</si>
  <si>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</si>
  <si>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</si>
  <si>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</si>
  <si>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</si>
  <si>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</si>
  <si>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</si>
  <si>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</si>
  <si>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</si>
  <si>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</si>
  <si>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</si>
  <si>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</si>
  <si>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</si>
  <si>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</si>
  <si>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</si>
  <si>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</si>
  <si>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</si>
  <si>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</si>
  <si>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</si>
  <si>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</si>
  <si>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</si>
  <si>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</si>
  <si>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</si>
  <si>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</si>
  <si>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</si>
  <si>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</si>
  <si>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</si>
  <si>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</si>
  <si>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</si>
  <si>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</si>
  <si>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</si>
  <si>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</si>
  <si>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</si>
  <si>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</si>
  <si>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Інформація щодо здійснення видатків з обласного бюджету станом на 07.08.2017 (загальний фонд)</t>
  </si>
  <si>
    <t>Профінансовано станом на 07.08.2017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</si>
</sst>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1">
      <selection activeCell="N15" sqref="N15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1" t="s">
        <v>41</v>
      </c>
      <c r="B2" s="31"/>
      <c r="C2" s="31"/>
      <c r="D2" s="31"/>
      <c r="E2" s="31"/>
      <c r="F2" s="31"/>
      <c r="G2" s="31"/>
      <c r="H2" s="31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4" t="s">
        <v>1</v>
      </c>
      <c r="B4" s="34" t="s">
        <v>2</v>
      </c>
      <c r="C4" s="34" t="s">
        <v>42</v>
      </c>
      <c r="D4" s="32" t="s">
        <v>3</v>
      </c>
      <c r="E4" s="32"/>
      <c r="F4" s="32"/>
      <c r="G4" s="32"/>
      <c r="H4" s="32"/>
    </row>
    <row r="5" spans="1:8" ht="60.75" customHeight="1">
      <c r="A5" s="34"/>
      <c r="B5" s="34"/>
      <c r="C5" s="3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1989579.663</v>
      </c>
      <c r="D7" s="13">
        <f t="shared" si="0"/>
        <v>539690.156</v>
      </c>
      <c r="E7" s="13">
        <f t="shared" si="0"/>
        <v>3785.854</v>
      </c>
      <c r="F7" s="13">
        <f t="shared" si="0"/>
        <v>46718.53</v>
      </c>
      <c r="G7" s="13">
        <f t="shared" si="0"/>
        <v>54435.585999999996</v>
      </c>
      <c r="H7" s="13">
        <f t="shared" si="0"/>
        <v>1344949.537</v>
      </c>
    </row>
    <row r="8" spans="1:11" ht="24.75" customHeight="1">
      <c r="A8" s="30" t="s">
        <v>18</v>
      </c>
      <c r="B8" s="15" t="s">
        <v>19</v>
      </c>
      <c r="C8" s="16">
        <v>12291.904</v>
      </c>
      <c r="D8" s="27">
        <v>5612.015</v>
      </c>
      <c r="E8" s="27"/>
      <c r="F8" s="27"/>
      <c r="G8" s="27">
        <v>1571.807</v>
      </c>
      <c r="H8" s="27">
        <f>C8-D8-G8-E8-F8</f>
        <v>5108.082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1286.318+572383.075+5346.697+27042.334+18964.205</f>
        <v>625022.629</v>
      </c>
      <c r="D9" s="27">
        <f>399115.011+3892.696</f>
        <v>403007.707</v>
      </c>
      <c r="E9" s="27">
        <f>1174.566+10.129</f>
        <v>1184.695</v>
      </c>
      <c r="F9" s="27">
        <f>32102.093+413.236</f>
        <v>32515.329</v>
      </c>
      <c r="G9" s="27">
        <f>32080.715+574.101</f>
        <v>32654.816</v>
      </c>
      <c r="H9" s="27">
        <f>C9-D9-G9-E9-F9</f>
        <v>155660.08199999997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1742.871+972313.176</f>
        <v>974056.047</v>
      </c>
      <c r="D10" s="27"/>
      <c r="E10" s="27"/>
      <c r="F10" s="27"/>
      <c r="G10" s="27"/>
      <c r="H10" s="27">
        <f aca="true" t="shared" si="1" ref="H10:H20">C10-D10-G10-E10-F10</f>
        <v>974056.047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768.392+4790.051+2279.183+139798.071+14916.512+564.193</f>
        <v>163116.40199999997</v>
      </c>
      <c r="D11" s="27">
        <f>596.258+1004.347+65405.005+9890.277+451.248</f>
        <v>77347.13500000001</v>
      </c>
      <c r="E11" s="27">
        <f>1778.474+119.768</f>
        <v>1898.242</v>
      </c>
      <c r="F11" s="27">
        <f>11724.069+2466.593</f>
        <v>14190.662</v>
      </c>
      <c r="G11" s="27">
        <f>17.353+341.187+14868.359+1234.79+3.287</f>
        <v>16464.976000000002</v>
      </c>
      <c r="H11" s="27">
        <f t="shared" si="1"/>
        <v>53215.38699999997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958.518+66406.319</f>
        <v>67364.837</v>
      </c>
      <c r="D12" s="27">
        <f>887.679+14044.58</f>
        <v>14932.259</v>
      </c>
      <c r="E12" s="27"/>
      <c r="F12" s="27"/>
      <c r="G12" s="27">
        <f>36.843+1695.365</f>
        <v>1732.208</v>
      </c>
      <c r="H12" s="27">
        <f t="shared" si="1"/>
        <v>50700.37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24504.643</v>
      </c>
      <c r="D13" s="27">
        <v>6640.622</v>
      </c>
      <c r="E13" s="27">
        <v>64.574</v>
      </c>
      <c r="F13" s="27"/>
      <c r="G13" s="27">
        <v>1866.185</v>
      </c>
      <c r="H13" s="27">
        <f t="shared" si="1"/>
        <v>15933.262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300</v>
      </c>
      <c r="D15" s="27"/>
      <c r="E15" s="27"/>
      <c r="F15" s="27"/>
      <c r="G15" s="27"/>
      <c r="H15" s="27">
        <f t="shared" si="1"/>
        <v>300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33938.927</v>
      </c>
      <c r="D16" s="27">
        <v>32150.418</v>
      </c>
      <c r="E16" s="27">
        <v>638.343</v>
      </c>
      <c r="F16" s="27">
        <v>12.539</v>
      </c>
      <c r="G16" s="27">
        <v>145.594</v>
      </c>
      <c r="H16" s="27">
        <f t="shared" si="1"/>
        <v>992.0330000000018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374.107</v>
      </c>
      <c r="D17" s="27"/>
      <c r="E17" s="27"/>
      <c r="F17" s="27"/>
      <c r="G17" s="27"/>
      <c r="H17" s="27">
        <f t="shared" si="1"/>
        <v>374.107</v>
      </c>
      <c r="J17" s="20"/>
      <c r="K17" s="20"/>
    </row>
    <row r="18" spans="1:11" ht="40.5">
      <c r="A18" s="14" t="s">
        <v>38</v>
      </c>
      <c r="B18" s="15" t="s">
        <v>37</v>
      </c>
      <c r="C18" s="17">
        <v>4173.363</v>
      </c>
      <c r="D18" s="27"/>
      <c r="E18" s="27"/>
      <c r="F18" s="27"/>
      <c r="G18" s="27"/>
      <c r="H18" s="27">
        <f t="shared" si="1"/>
        <v>4173.363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48.847+2000+47.202</f>
        <v>2096.049</v>
      </c>
      <c r="D19" s="27"/>
      <c r="E19" s="27"/>
      <c r="F19" s="27"/>
      <c r="G19" s="27"/>
      <c r="H19" s="27">
        <f t="shared" si="1"/>
        <v>2096.049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47423.7</v>
      </c>
      <c r="D20" s="27"/>
      <c r="E20" s="27"/>
      <c r="F20" s="27"/>
      <c r="G20" s="27"/>
      <c r="H20" s="27">
        <f t="shared" si="1"/>
        <v>47423.7</v>
      </c>
      <c r="J20" s="20"/>
    </row>
    <row r="21" spans="1:8" ht="60.75">
      <c r="A21" s="14" t="s">
        <v>34</v>
      </c>
      <c r="B21" s="15" t="s">
        <v>33</v>
      </c>
      <c r="C21" s="17">
        <v>22550.395</v>
      </c>
      <c r="D21" s="27"/>
      <c r="E21" s="27"/>
      <c r="F21" s="27"/>
      <c r="G21" s="27"/>
      <c r="H21" s="27">
        <f>C21-D21-G21-E21-F21</f>
        <v>22550.395</v>
      </c>
    </row>
    <row r="22" spans="1:8" ht="20.25">
      <c r="A22" s="14" t="s">
        <v>39</v>
      </c>
      <c r="B22" s="15" t="s">
        <v>40</v>
      </c>
      <c r="C22" s="17">
        <v>3334.166</v>
      </c>
      <c r="D22" s="27"/>
      <c r="E22" s="27"/>
      <c r="F22" s="27"/>
      <c r="G22" s="27"/>
      <c r="H22" s="27">
        <f>C22-D22-G22-E22-F22</f>
        <v>3334.166</v>
      </c>
    </row>
    <row r="23" spans="1:3" ht="15.75">
      <c r="A23" s="18"/>
      <c r="B23" s="19"/>
      <c r="C23" s="29"/>
    </row>
    <row r="24" spans="1:5" ht="20.25" customHeight="1">
      <c r="A24" s="18"/>
      <c r="B24" s="19"/>
      <c r="C24" s="21"/>
      <c r="D24" s="20"/>
      <c r="E24" s="20"/>
    </row>
    <row r="25" spans="1:3" ht="18.75" customHeight="1">
      <c r="A25" s="33"/>
      <c r="B25" s="33"/>
      <c r="C25" s="22"/>
    </row>
    <row r="26" spans="1:3" ht="18.75">
      <c r="A26" s="18"/>
      <c r="B26" s="19"/>
      <c r="C26" s="23"/>
    </row>
    <row r="27" spans="1:3" ht="18.75">
      <c r="A27" s="18"/>
      <c r="B27" s="19"/>
      <c r="C27" s="23"/>
    </row>
    <row r="28" spans="1:3" ht="15.75">
      <c r="A28" s="18"/>
      <c r="B28" s="19"/>
      <c r="C28" s="19"/>
    </row>
    <row r="29" spans="1:3" ht="15.75">
      <c r="A29" s="18"/>
      <c r="B29" s="19"/>
      <c r="C29" s="28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4"/>
      <c r="B74" s="25"/>
      <c r="C74" s="25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2017-08-01T08:23:35Z</cp:lastPrinted>
  <dcterms:created xsi:type="dcterms:W3CDTF">2014-04-07T08:59:02Z</dcterms:created>
  <dcterms:modified xsi:type="dcterms:W3CDTF">2017-08-07T08:34:45Z</dcterms:modified>
  <cp:category/>
  <cp:version/>
  <cp:contentType/>
  <cp:contentStatus/>
</cp:coreProperties>
</file>