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<sst xmlns="http://schemas.openxmlformats.org/spreadsheetml/2006/main" count="64" uniqueCount="59">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</sst>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10.08.2017</v>
          </cell>
        </row>
        <row r="6">
          <cell r="G6" t="str">
            <v>Фактично надійшло на 10.08.2017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1601893474</v>
          </cell>
          <cell r="C10">
            <v>1083610514</v>
          </cell>
          <cell r="D10">
            <v>286779374</v>
          </cell>
          <cell r="G10">
            <v>937731513.62</v>
          </cell>
          <cell r="H10">
            <v>46188460.149999976</v>
          </cell>
          <cell r="I10">
            <v>16.105921254294937</v>
          </cell>
          <cell r="J10">
            <v>-240590913.85000002</v>
          </cell>
          <cell r="K10">
            <v>86.53769057283252</v>
          </cell>
          <cell r="L10">
            <v>-145879000.38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2560217051.92</v>
          </cell>
          <cell r="H11">
            <v>132559834.51999998</v>
          </cell>
          <cell r="I11">
            <v>35.78008138521127</v>
          </cell>
          <cell r="J11">
            <v>-237925165.48000002</v>
          </cell>
          <cell r="K11">
            <v>95.30520400173471</v>
          </cell>
          <cell r="L11">
            <v>-126117948.07999992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214732623.32</v>
          </cell>
          <cell r="H12">
            <v>10014519.639999986</v>
          </cell>
          <cell r="I12">
            <v>17.400812245977633</v>
          </cell>
          <cell r="J12">
            <v>-47537504.360000014</v>
          </cell>
          <cell r="K12">
            <v>93.67791365060995</v>
          </cell>
          <cell r="L12">
            <v>-14491763.680000007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286559565.29</v>
          </cell>
          <cell r="H13">
            <v>17467623.870000005</v>
          </cell>
          <cell r="I13">
            <v>49.09497493623392</v>
          </cell>
          <cell r="J13">
            <v>-18111626.129999995</v>
          </cell>
          <cell r="K13">
            <v>98.69140199105108</v>
          </cell>
          <cell r="L13">
            <v>-3799634.7099999785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273694984.47</v>
          </cell>
          <cell r="H14">
            <v>13401475.48000002</v>
          </cell>
          <cell r="I14">
            <v>27.228256323777444</v>
          </cell>
          <cell r="J14">
            <v>-35817524.51999998</v>
          </cell>
          <cell r="K14">
            <v>88.50225203717358</v>
          </cell>
          <cell r="L14">
            <v>-35557015.52999997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41151306.36</v>
          </cell>
          <cell r="H15">
            <v>1791521.6599999964</v>
          </cell>
          <cell r="I15">
            <v>34.221345533036555</v>
          </cell>
          <cell r="J15">
            <v>-3443578.3400000036</v>
          </cell>
          <cell r="K15">
            <v>94.1416824174542</v>
          </cell>
          <cell r="L15">
            <v>-2560793.6400000006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19752022.17</v>
          </cell>
          <cell r="H16">
            <v>891811.9600000009</v>
          </cell>
          <cell r="I16">
            <v>19.845827714355675</v>
          </cell>
          <cell r="J16">
            <v>-3601888.039999999</v>
          </cell>
          <cell r="K16">
            <v>91.7014980772977</v>
          </cell>
          <cell r="L16">
            <v>-1787453.8299999982</v>
          </cell>
        </row>
        <row r="17">
          <cell r="B17">
            <v>186889001</v>
          </cell>
          <cell r="C17">
            <v>112428750</v>
          </cell>
          <cell r="D17">
            <v>16310113</v>
          </cell>
          <cell r="G17">
            <v>139989963.35</v>
          </cell>
          <cell r="H17">
            <v>8572939.079999998</v>
          </cell>
          <cell r="I17">
            <v>52.5621072030586</v>
          </cell>
          <cell r="J17">
            <v>-7737173.920000002</v>
          </cell>
          <cell r="K17">
            <v>124.5143820864325</v>
          </cell>
          <cell r="L17">
            <v>27561213.349999994</v>
          </cell>
        </row>
        <row r="18">
          <cell r="B18">
            <v>24285055</v>
          </cell>
          <cell r="C18">
            <v>14568124</v>
          </cell>
          <cell r="D18">
            <v>2432278</v>
          </cell>
          <cell r="G18">
            <v>15744731.12</v>
          </cell>
          <cell r="H18">
            <v>825330.9499999993</v>
          </cell>
          <cell r="I18">
            <v>33.932426720958674</v>
          </cell>
          <cell r="J18">
            <v>-1606947.0500000007</v>
          </cell>
          <cell r="K18">
            <v>108.07658638819933</v>
          </cell>
          <cell r="L18">
            <v>1176607.1199999992</v>
          </cell>
        </row>
        <row r="19">
          <cell r="B19">
            <v>19429257</v>
          </cell>
          <cell r="C19">
            <v>13366694</v>
          </cell>
          <cell r="D19">
            <v>3154837</v>
          </cell>
          <cell r="G19">
            <v>15459410.01</v>
          </cell>
          <cell r="H19">
            <v>1641833.209999999</v>
          </cell>
          <cell r="I19">
            <v>52.041776167833675</v>
          </cell>
          <cell r="J19">
            <v>-1513003.790000001</v>
          </cell>
          <cell r="K19">
            <v>115.65619748607996</v>
          </cell>
          <cell r="L19">
            <v>2092716.0099999998</v>
          </cell>
        </row>
        <row r="20">
          <cell r="B20">
            <v>114811065</v>
          </cell>
          <cell r="C20">
            <v>69752230</v>
          </cell>
          <cell r="D20">
            <v>15579659</v>
          </cell>
          <cell r="G20">
            <v>74396637.28</v>
          </cell>
          <cell r="H20">
            <v>3938513.670000002</v>
          </cell>
          <cell r="I20">
            <v>25.27984514937074</v>
          </cell>
          <cell r="J20">
            <v>-11641145.329999998</v>
          </cell>
          <cell r="K20">
            <v>106.65843555109278</v>
          </cell>
          <cell r="L20">
            <v>4644407.280000001</v>
          </cell>
        </row>
        <row r="21">
          <cell r="B21">
            <v>88561200</v>
          </cell>
          <cell r="C21">
            <v>54829960</v>
          </cell>
          <cell r="D21">
            <v>10289980</v>
          </cell>
          <cell r="G21">
            <v>55987970.09</v>
          </cell>
          <cell r="H21">
            <v>2771117.700000003</v>
          </cell>
          <cell r="I21">
            <v>26.930253508753204</v>
          </cell>
          <cell r="J21">
            <v>-7518862.299999997</v>
          </cell>
          <cell r="K21">
            <v>102.11200243443548</v>
          </cell>
          <cell r="L21">
            <v>1158010.0900000036</v>
          </cell>
        </row>
        <row r="22">
          <cell r="B22">
            <v>76432425</v>
          </cell>
          <cell r="C22">
            <v>50713002</v>
          </cell>
          <cell r="D22">
            <v>7676462</v>
          </cell>
          <cell r="G22">
            <v>51778268.54</v>
          </cell>
          <cell r="H22">
            <v>2396855.4499999955</v>
          </cell>
          <cell r="I22">
            <v>31.22343926147222</v>
          </cell>
          <cell r="J22">
            <v>-5279606.5500000045</v>
          </cell>
          <cell r="K22">
            <v>102.10057874310023</v>
          </cell>
          <cell r="L22">
            <v>1065266.539999999</v>
          </cell>
        </row>
        <row r="23">
          <cell r="B23">
            <v>64646100</v>
          </cell>
          <cell r="C23">
            <v>40327499</v>
          </cell>
          <cell r="D23">
            <v>7205403</v>
          </cell>
          <cell r="G23">
            <v>39543658.99</v>
          </cell>
          <cell r="H23">
            <v>1825015.450000003</v>
          </cell>
          <cell r="I23">
            <v>25.32842992959593</v>
          </cell>
          <cell r="J23">
            <v>-5380387.549999997</v>
          </cell>
          <cell r="K23">
            <v>98.05631385670607</v>
          </cell>
          <cell r="L23">
            <v>-783840.0099999979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21217897.12</v>
          </cell>
          <cell r="H24">
            <v>1377579.5</v>
          </cell>
          <cell r="I24">
            <v>30.444358107533215</v>
          </cell>
          <cell r="J24">
            <v>-3147329.5</v>
          </cell>
          <cell r="K24">
            <v>109.75446145410626</v>
          </cell>
          <cell r="L24">
            <v>1885747.120000001</v>
          </cell>
        </row>
        <row r="25">
          <cell r="B25">
            <v>110552503</v>
          </cell>
          <cell r="C25">
            <v>70017355</v>
          </cell>
          <cell r="D25">
            <v>15454975</v>
          </cell>
          <cell r="G25">
            <v>69050928.82</v>
          </cell>
          <cell r="H25">
            <v>5241707.519999996</v>
          </cell>
          <cell r="I25">
            <v>33.91598834679445</v>
          </cell>
          <cell r="J25">
            <v>-10213267.480000004</v>
          </cell>
          <cell r="K25">
            <v>98.6197333789601</v>
          </cell>
          <cell r="L25">
            <v>-966426.1800000072</v>
          </cell>
        </row>
        <row r="26">
          <cell r="B26">
            <v>64184755</v>
          </cell>
          <cell r="C26">
            <v>40076429</v>
          </cell>
          <cell r="D26">
            <v>7489123</v>
          </cell>
          <cell r="G26">
            <v>39792318.79</v>
          </cell>
          <cell r="H26">
            <v>2553748.1199999973</v>
          </cell>
          <cell r="I26">
            <v>34.099428197400385</v>
          </cell>
          <cell r="J26">
            <v>-4935374.880000003</v>
          </cell>
          <cell r="K26">
            <v>99.29107902802417</v>
          </cell>
          <cell r="L26">
            <v>-284110.2100000009</v>
          </cell>
        </row>
        <row r="27">
          <cell r="B27">
            <v>44496422</v>
          </cell>
          <cell r="C27">
            <v>29732267</v>
          </cell>
          <cell r="D27">
            <v>4602153</v>
          </cell>
          <cell r="G27">
            <v>31766064.24</v>
          </cell>
          <cell r="H27">
            <v>2695717.889999997</v>
          </cell>
          <cell r="I27">
            <v>58.57514711049365</v>
          </cell>
          <cell r="J27">
            <v>-1906435.1100000031</v>
          </cell>
          <cell r="K27">
            <v>106.84037056441072</v>
          </cell>
          <cell r="L27">
            <v>2033797.2399999984</v>
          </cell>
        </row>
        <row r="28">
          <cell r="B28">
            <v>54268424</v>
          </cell>
          <cell r="C28">
            <v>36088725</v>
          </cell>
          <cell r="D28">
            <v>5082081</v>
          </cell>
          <cell r="G28">
            <v>35335568.73</v>
          </cell>
          <cell r="H28">
            <v>1203257.1499999985</v>
          </cell>
          <cell r="I28">
            <v>23.67646540855997</v>
          </cell>
          <cell r="J28">
            <v>-3878823.8500000015</v>
          </cell>
          <cell r="K28">
            <v>97.91304273010475</v>
          </cell>
          <cell r="L28">
            <v>-753156.2700000033</v>
          </cell>
        </row>
        <row r="29">
          <cell r="B29">
            <v>126562055</v>
          </cell>
          <cell r="C29">
            <v>86063838</v>
          </cell>
          <cell r="D29">
            <v>12707105</v>
          </cell>
          <cell r="G29">
            <v>86220498.49</v>
          </cell>
          <cell r="H29">
            <v>5357278.390000001</v>
          </cell>
          <cell r="I29">
            <v>42.1597082104854</v>
          </cell>
          <cell r="J29">
            <v>-7349826.609999999</v>
          </cell>
          <cell r="K29">
            <v>100.18202824047889</v>
          </cell>
          <cell r="L29">
            <v>156660.48999999464</v>
          </cell>
        </row>
        <row r="30">
          <cell r="B30">
            <v>54705406</v>
          </cell>
          <cell r="C30">
            <v>38660620</v>
          </cell>
          <cell r="D30">
            <v>7532531</v>
          </cell>
          <cell r="G30">
            <v>36950962.06</v>
          </cell>
          <cell r="H30">
            <v>2302960.3200000003</v>
          </cell>
          <cell r="I30">
            <v>30.573525950308074</v>
          </cell>
          <cell r="J30">
            <v>-5229570.68</v>
          </cell>
          <cell r="K30">
            <v>95.5777793010045</v>
          </cell>
          <cell r="L30">
            <v>-1709657.9399999976</v>
          </cell>
        </row>
        <row r="31">
          <cell r="B31">
            <v>33193213</v>
          </cell>
          <cell r="C31">
            <v>19407205</v>
          </cell>
          <cell r="D31">
            <v>3150705</v>
          </cell>
          <cell r="G31">
            <v>19212888.49</v>
          </cell>
          <cell r="H31">
            <v>1517027.4399999976</v>
          </cell>
          <cell r="I31">
            <v>48.14882510422263</v>
          </cell>
          <cell r="J31">
            <v>-1633677.5600000024</v>
          </cell>
          <cell r="K31">
            <v>98.99874036472536</v>
          </cell>
          <cell r="L31">
            <v>-194316.51000000164</v>
          </cell>
        </row>
        <row r="32">
          <cell r="B32">
            <v>29098035</v>
          </cell>
          <cell r="C32">
            <v>19204922</v>
          </cell>
          <cell r="D32">
            <v>4135526</v>
          </cell>
          <cell r="G32">
            <v>20825987.03</v>
          </cell>
          <cell r="H32">
            <v>2374179.280000001</v>
          </cell>
          <cell r="I32">
            <v>57.409366547326776</v>
          </cell>
          <cell r="J32">
            <v>-1761346.7199999988</v>
          </cell>
          <cell r="K32">
            <v>108.44088317567757</v>
          </cell>
          <cell r="L32">
            <v>1621065.0300000012</v>
          </cell>
        </row>
        <row r="33">
          <cell r="B33">
            <v>50345047</v>
          </cell>
          <cell r="C33">
            <v>31078386</v>
          </cell>
          <cell r="D33">
            <v>8420376</v>
          </cell>
          <cell r="G33">
            <v>31921401.2</v>
          </cell>
          <cell r="H33">
            <v>2949398.8900000006</v>
          </cell>
          <cell r="I33">
            <v>35.02692623227277</v>
          </cell>
          <cell r="J33">
            <v>-5470977.109999999</v>
          </cell>
          <cell r="K33">
            <v>102.71254498222655</v>
          </cell>
          <cell r="L33">
            <v>843015.1999999993</v>
          </cell>
        </row>
        <row r="34">
          <cell r="B34">
            <v>44387785</v>
          </cell>
          <cell r="C34">
            <v>26440185</v>
          </cell>
          <cell r="D34">
            <v>4581295</v>
          </cell>
          <cell r="G34">
            <v>29535258.08</v>
          </cell>
          <cell r="H34">
            <v>2152853.1599999964</v>
          </cell>
          <cell r="I34">
            <v>46.99224040364125</v>
          </cell>
          <cell r="J34">
            <v>-2428441.8400000036</v>
          </cell>
          <cell r="K34">
            <v>111.70594335856576</v>
          </cell>
          <cell r="L34">
            <v>3095073.079999998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71443444.87</v>
          </cell>
          <cell r="H35">
            <v>5149980.870000005</v>
          </cell>
          <cell r="I35">
            <v>45.24706279577636</v>
          </cell>
          <cell r="J35">
            <v>-6231931.129999995</v>
          </cell>
          <cell r="K35">
            <v>101.50762942806392</v>
          </cell>
          <cell r="L35">
            <v>1061104.8700000048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7891195.77</v>
          </cell>
          <cell r="H36">
            <v>1033084.7199999997</v>
          </cell>
          <cell r="I36">
            <v>54.20774608718282</v>
          </cell>
          <cell r="J36">
            <v>-872703.2800000003</v>
          </cell>
          <cell r="K36">
            <v>95.7399481917901</v>
          </cell>
          <cell r="L36">
            <v>-351127.23000000045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19695716.98</v>
          </cell>
          <cell r="H37">
            <v>1136664.4200000018</v>
          </cell>
          <cell r="I37">
            <v>39.30194150822254</v>
          </cell>
          <cell r="J37">
            <v>-1755468.5799999982</v>
          </cell>
          <cell r="K37">
            <v>92.4848585563787</v>
          </cell>
          <cell r="L37">
            <v>-1600436.0199999996</v>
          </cell>
        </row>
        <row r="38">
          <cell r="B38">
            <v>16612034</v>
          </cell>
          <cell r="C38">
            <v>9668618</v>
          </cell>
          <cell r="D38">
            <v>1437167</v>
          </cell>
          <cell r="G38">
            <v>10762932.38</v>
          </cell>
          <cell r="H38">
            <v>1197568.5200000014</v>
          </cell>
          <cell r="I38">
            <v>83.32841764387865</v>
          </cell>
          <cell r="J38">
            <v>-239598.47999999858</v>
          </cell>
          <cell r="K38">
            <v>111.31820886914761</v>
          </cell>
          <cell r="L38">
            <v>1094314.3800000008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7765924.16</v>
          </cell>
          <cell r="H39">
            <v>271724.5800000001</v>
          </cell>
          <cell r="I39">
            <v>18.665684351094704</v>
          </cell>
          <cell r="J39">
            <v>-1184019.42</v>
          </cell>
          <cell r="K39">
            <v>93.76424449259477</v>
          </cell>
          <cell r="L39">
            <v>-516469.83999999985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8298981.16</v>
          </cell>
          <cell r="H40">
            <v>555461.75</v>
          </cell>
          <cell r="I40">
            <v>49.978832889146425</v>
          </cell>
          <cell r="J40">
            <v>-555932.25</v>
          </cell>
          <cell r="K40">
            <v>151.72194764694245</v>
          </cell>
          <cell r="L40">
            <v>2829119.16</v>
          </cell>
        </row>
        <row r="41">
          <cell r="B41">
            <v>17099655</v>
          </cell>
          <cell r="C41">
            <v>11809818</v>
          </cell>
          <cell r="D41">
            <v>4167410</v>
          </cell>
          <cell r="G41">
            <v>8311061.19</v>
          </cell>
          <cell r="H41">
            <v>597581.6800000006</v>
          </cell>
          <cell r="I41">
            <v>14.339402170652772</v>
          </cell>
          <cell r="J41">
            <v>-3569828.3199999994</v>
          </cell>
          <cell r="K41">
            <v>70.37416825559886</v>
          </cell>
          <cell r="L41">
            <v>-3498756.8099999996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14823862.76</v>
          </cell>
          <cell r="H42">
            <v>786244.379999999</v>
          </cell>
          <cell r="I42">
            <v>40.601478343313524</v>
          </cell>
          <cell r="J42">
            <v>-1150247.620000001</v>
          </cell>
          <cell r="K42">
            <v>95.34271088772513</v>
          </cell>
          <cell r="L42">
            <v>-724114.2400000002</v>
          </cell>
        </row>
        <row r="43">
          <cell r="B43">
            <v>38217919</v>
          </cell>
          <cell r="C43">
            <v>26110494</v>
          </cell>
          <cell r="D43">
            <v>3619934</v>
          </cell>
          <cell r="G43">
            <v>26145607.25</v>
          </cell>
          <cell r="H43">
            <v>1004633.2199999988</v>
          </cell>
          <cell r="I43">
            <v>27.752804885392905</v>
          </cell>
          <cell r="J43">
            <v>-2615300.780000001</v>
          </cell>
          <cell r="K43">
            <v>100.13447945488892</v>
          </cell>
          <cell r="L43">
            <v>35113.25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11880827.3</v>
          </cell>
          <cell r="H44">
            <v>725322.540000001</v>
          </cell>
          <cell r="I44">
            <v>33.53255325837715</v>
          </cell>
          <cell r="J44">
            <v>-1437717.459999999</v>
          </cell>
          <cell r="K44">
            <v>94.13956486461646</v>
          </cell>
          <cell r="L44">
            <v>-739612.6999999993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10920775.42</v>
          </cell>
          <cell r="H45">
            <v>1138793.7699999996</v>
          </cell>
          <cell r="I45">
            <v>76.70122124530377</v>
          </cell>
          <cell r="J45">
            <v>-345920.23000000045</v>
          </cell>
          <cell r="K45">
            <v>106.36904105378132</v>
          </cell>
          <cell r="L45">
            <v>653901.4199999999</v>
          </cell>
        </row>
        <row r="46">
          <cell r="B46">
            <v>5713405</v>
          </cell>
          <cell r="C46">
            <v>4193740</v>
          </cell>
          <cell r="D46">
            <v>661654</v>
          </cell>
          <cell r="G46">
            <v>4536722.7</v>
          </cell>
          <cell r="H46">
            <v>397471.79000000004</v>
          </cell>
          <cell r="I46">
            <v>60.07245327618364</v>
          </cell>
          <cell r="J46">
            <v>-264182.20999999996</v>
          </cell>
          <cell r="K46">
            <v>108.17844453876492</v>
          </cell>
          <cell r="L46">
            <v>342982.7000000002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4756940.26</v>
          </cell>
          <cell r="H47">
            <v>269111.9299999997</v>
          </cell>
          <cell r="I47">
            <v>36.66874642321838</v>
          </cell>
          <cell r="J47">
            <v>-464788.0700000003</v>
          </cell>
          <cell r="K47">
            <v>117.61768555059588</v>
          </cell>
          <cell r="L47">
            <v>712531.2599999998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4552180.56</v>
          </cell>
          <cell r="H48">
            <v>227120.93999999948</v>
          </cell>
          <cell r="I48">
            <v>30.794264198833083</v>
          </cell>
          <cell r="J48">
            <v>-510422.0600000005</v>
          </cell>
          <cell r="K48">
            <v>90.61024054153792</v>
          </cell>
          <cell r="L48">
            <v>-471733.4400000004</v>
          </cell>
        </row>
        <row r="49">
          <cell r="B49">
            <v>16820300</v>
          </cell>
          <cell r="C49">
            <v>10125598</v>
          </cell>
          <cell r="D49">
            <v>1811023</v>
          </cell>
          <cell r="G49">
            <v>11564916.35</v>
          </cell>
          <cell r="H49">
            <v>731990.0499999989</v>
          </cell>
          <cell r="I49">
            <v>40.418594904647755</v>
          </cell>
          <cell r="J49">
            <v>-1079032.9500000011</v>
          </cell>
          <cell r="K49">
            <v>114.2146503347259</v>
          </cell>
          <cell r="L49">
            <v>1439318.3499999996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4805889.11</v>
          </cell>
          <cell r="H50">
            <v>429312.91000000015</v>
          </cell>
          <cell r="I50">
            <v>62.545040398831034</v>
          </cell>
          <cell r="J50">
            <v>-257093.08999999985</v>
          </cell>
          <cell r="K50">
            <v>95.86699414332108</v>
          </cell>
          <cell r="L50">
            <v>-207190.88999999966</v>
          </cell>
        </row>
        <row r="51">
          <cell r="B51">
            <v>5717100</v>
          </cell>
          <cell r="C51">
            <v>3847280</v>
          </cell>
          <cell r="D51">
            <v>481583</v>
          </cell>
          <cell r="G51">
            <v>4193183.52</v>
          </cell>
          <cell r="H51">
            <v>318513.1200000001</v>
          </cell>
          <cell r="I51">
            <v>66.13877981573272</v>
          </cell>
          <cell r="J51">
            <v>-163069.8799999999</v>
          </cell>
          <cell r="K51">
            <v>108.99085899648584</v>
          </cell>
          <cell r="L51">
            <v>345903.52</v>
          </cell>
        </row>
        <row r="52">
          <cell r="B52">
            <v>8674927324</v>
          </cell>
          <cell r="C52">
            <v>5668066332</v>
          </cell>
          <cell r="D52">
            <v>988340796</v>
          </cell>
          <cell r="G52">
            <v>5380919641.319999</v>
          </cell>
          <cell r="H52">
            <v>289983141.63999987</v>
          </cell>
          <cell r="I52">
            <v>29.340399871543895</v>
          </cell>
          <cell r="J52">
            <v>-681892329.68</v>
          </cell>
          <cell r="K52">
            <v>94.93395677007399</v>
          </cell>
          <cell r="L52">
            <v>-287146690.68000126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9" sqref="G1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1083610514</v>
      </c>
      <c r="D10" s="33">
        <f>'[1]вспомогат'!D10</f>
        <v>286779374</v>
      </c>
      <c r="E10" s="33">
        <f>'[1]вспомогат'!G10</f>
        <v>937731513.62</v>
      </c>
      <c r="F10" s="33">
        <f>'[1]вспомогат'!H10</f>
        <v>46188460.149999976</v>
      </c>
      <c r="G10" s="34">
        <f>'[1]вспомогат'!I10</f>
        <v>16.105921254294937</v>
      </c>
      <c r="H10" s="33">
        <f>'[1]вспомогат'!J10</f>
        <v>-240590913.85000002</v>
      </c>
      <c r="I10" s="34">
        <f>'[1]вспомогат'!K10</f>
        <v>86.53769057283252</v>
      </c>
      <c r="J10" s="33">
        <f>'[1]вспомогат'!L10</f>
        <v>-145879000.38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2560217051.92</v>
      </c>
      <c r="F12" s="33">
        <f>'[1]вспомогат'!H11</f>
        <v>132559834.51999998</v>
      </c>
      <c r="G12" s="36">
        <f>'[1]вспомогат'!I11</f>
        <v>35.78008138521127</v>
      </c>
      <c r="H12" s="37">
        <f>'[1]вспомогат'!J11</f>
        <v>-237925165.48000002</v>
      </c>
      <c r="I12" s="36">
        <f>'[1]вспомогат'!K11</f>
        <v>95.30520400173471</v>
      </c>
      <c r="J12" s="39">
        <f>'[1]вспомогат'!L11</f>
        <v>-126117948.07999992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214732623.32</v>
      </c>
      <c r="F13" s="33">
        <f>'[1]вспомогат'!H12</f>
        <v>10014519.639999986</v>
      </c>
      <c r="G13" s="36">
        <f>'[1]вспомогат'!I12</f>
        <v>17.400812245977633</v>
      </c>
      <c r="H13" s="37">
        <f>'[1]вспомогат'!J12</f>
        <v>-47537504.360000014</v>
      </c>
      <c r="I13" s="36">
        <f>'[1]вспомогат'!K12</f>
        <v>93.67791365060995</v>
      </c>
      <c r="J13" s="39">
        <f>'[1]вспомогат'!L12</f>
        <v>-14491763.680000007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286559565.29</v>
      </c>
      <c r="F14" s="33">
        <f>'[1]вспомогат'!H13</f>
        <v>17467623.870000005</v>
      </c>
      <c r="G14" s="36">
        <f>'[1]вспомогат'!I13</f>
        <v>49.09497493623392</v>
      </c>
      <c r="H14" s="37">
        <f>'[1]вспомогат'!J13</f>
        <v>-18111626.129999995</v>
      </c>
      <c r="I14" s="36">
        <f>'[1]вспомогат'!K13</f>
        <v>98.69140199105108</v>
      </c>
      <c r="J14" s="39">
        <f>'[1]вспомогат'!L13</f>
        <v>-3799634.7099999785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273694984.47</v>
      </c>
      <c r="F15" s="33">
        <f>'[1]вспомогат'!H14</f>
        <v>13401475.48000002</v>
      </c>
      <c r="G15" s="36">
        <f>'[1]вспомогат'!I14</f>
        <v>27.228256323777444</v>
      </c>
      <c r="H15" s="37">
        <f>'[1]вспомогат'!J14</f>
        <v>-35817524.51999998</v>
      </c>
      <c r="I15" s="36">
        <f>'[1]вспомогат'!K14</f>
        <v>88.50225203717358</v>
      </c>
      <c r="J15" s="39">
        <f>'[1]вспомогат'!L14</f>
        <v>-35557015.52999997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41151306.36</v>
      </c>
      <c r="F16" s="33">
        <f>'[1]вспомогат'!H15</f>
        <v>1791521.6599999964</v>
      </c>
      <c r="G16" s="36">
        <f>'[1]вспомогат'!I15</f>
        <v>34.221345533036555</v>
      </c>
      <c r="H16" s="37">
        <f>'[1]вспомогат'!J15</f>
        <v>-3443578.3400000036</v>
      </c>
      <c r="I16" s="36">
        <f>'[1]вспомогат'!K15</f>
        <v>94.1416824174542</v>
      </c>
      <c r="J16" s="39">
        <f>'[1]вспомогат'!L15</f>
        <v>-2560793.6400000006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3376355531.36</v>
      </c>
      <c r="F17" s="41">
        <f>SUM(F12:F16)</f>
        <v>175234975.17</v>
      </c>
      <c r="G17" s="42">
        <f>F17/D17*100</f>
        <v>33.82455047892779</v>
      </c>
      <c r="H17" s="41">
        <f>SUM(H12:H16)</f>
        <v>-342835398.83000004</v>
      </c>
      <c r="I17" s="43">
        <f>E17/C17*100</f>
        <v>94.87122303000487</v>
      </c>
      <c r="J17" s="41">
        <f>SUM(J12:J16)</f>
        <v>-182527155.63999987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19752022.17</v>
      </c>
      <c r="F18" s="44">
        <f>'[1]вспомогат'!H16</f>
        <v>891811.9600000009</v>
      </c>
      <c r="G18" s="45">
        <f>'[1]вспомогат'!I16</f>
        <v>19.845827714355675</v>
      </c>
      <c r="H18" s="46">
        <f>'[1]вспомогат'!J16</f>
        <v>-3601888.039999999</v>
      </c>
      <c r="I18" s="47">
        <f>'[1]вспомогат'!K16</f>
        <v>91.7014980772977</v>
      </c>
      <c r="J18" s="48">
        <f>'[1]вспомогат'!L16</f>
        <v>-1787453.8299999982</v>
      </c>
    </row>
    <row r="19" spans="1:10" ht="12.75">
      <c r="A19" s="32" t="s">
        <v>21</v>
      </c>
      <c r="B19" s="44">
        <f>'[1]вспомогат'!B17</f>
        <v>186889001</v>
      </c>
      <c r="C19" s="44">
        <f>'[1]вспомогат'!C17</f>
        <v>112428750</v>
      </c>
      <c r="D19" s="44">
        <f>'[1]вспомогат'!D17</f>
        <v>16310113</v>
      </c>
      <c r="E19" s="44">
        <f>'[1]вспомогат'!G17</f>
        <v>139989963.35</v>
      </c>
      <c r="F19" s="44">
        <f>'[1]вспомогат'!H17</f>
        <v>8572939.079999998</v>
      </c>
      <c r="G19" s="45">
        <f>'[1]вспомогат'!I17</f>
        <v>52.5621072030586</v>
      </c>
      <c r="H19" s="37">
        <f>'[1]вспомогат'!J17</f>
        <v>-7737173.920000002</v>
      </c>
      <c r="I19" s="38">
        <f>'[1]вспомогат'!K17</f>
        <v>124.5143820864325</v>
      </c>
      <c r="J19" s="39">
        <f>'[1]вспомогат'!L17</f>
        <v>27561213.349999994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14568124</v>
      </c>
      <c r="D20" s="44">
        <f>'[1]вспомогат'!D18</f>
        <v>2432278</v>
      </c>
      <c r="E20" s="44">
        <f>'[1]вспомогат'!G18</f>
        <v>15744731.12</v>
      </c>
      <c r="F20" s="44">
        <f>'[1]вспомогат'!H18</f>
        <v>825330.9499999993</v>
      </c>
      <c r="G20" s="45">
        <f>'[1]вспомогат'!I18</f>
        <v>33.932426720958674</v>
      </c>
      <c r="H20" s="37">
        <f>'[1]вспомогат'!J18</f>
        <v>-1606947.0500000007</v>
      </c>
      <c r="I20" s="38">
        <f>'[1]вспомогат'!K18</f>
        <v>108.07658638819933</v>
      </c>
      <c r="J20" s="39">
        <f>'[1]вспомогат'!L18</f>
        <v>1176607.1199999992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13366694</v>
      </c>
      <c r="D21" s="44">
        <f>'[1]вспомогат'!D19</f>
        <v>3154837</v>
      </c>
      <c r="E21" s="44">
        <f>'[1]вспомогат'!G19</f>
        <v>15459410.01</v>
      </c>
      <c r="F21" s="44">
        <f>'[1]вспомогат'!H19</f>
        <v>1641833.209999999</v>
      </c>
      <c r="G21" s="45">
        <f>'[1]вспомогат'!I19</f>
        <v>52.041776167833675</v>
      </c>
      <c r="H21" s="37">
        <f>'[1]вспомогат'!J19</f>
        <v>-1513003.790000001</v>
      </c>
      <c r="I21" s="38">
        <f>'[1]вспомогат'!K19</f>
        <v>115.65619748607996</v>
      </c>
      <c r="J21" s="39">
        <f>'[1]вспомогат'!L19</f>
        <v>2092716.0099999998</v>
      </c>
    </row>
    <row r="22" spans="1:10" ht="12.75">
      <c r="A22" s="32" t="s">
        <v>24</v>
      </c>
      <c r="B22" s="44">
        <f>'[1]вспомогат'!B20</f>
        <v>114811065</v>
      </c>
      <c r="C22" s="44">
        <f>'[1]вспомогат'!C20</f>
        <v>69752230</v>
      </c>
      <c r="D22" s="44">
        <f>'[1]вспомогат'!D20</f>
        <v>15579659</v>
      </c>
      <c r="E22" s="44">
        <f>'[1]вспомогат'!G20</f>
        <v>74396637.28</v>
      </c>
      <c r="F22" s="44">
        <f>'[1]вспомогат'!H20</f>
        <v>3938513.670000002</v>
      </c>
      <c r="G22" s="45">
        <f>'[1]вспомогат'!I20</f>
        <v>25.27984514937074</v>
      </c>
      <c r="H22" s="37">
        <f>'[1]вспомогат'!J20</f>
        <v>-11641145.329999998</v>
      </c>
      <c r="I22" s="38">
        <f>'[1]вспомогат'!K20</f>
        <v>106.65843555109278</v>
      </c>
      <c r="J22" s="39">
        <f>'[1]вспомогат'!L20</f>
        <v>4644407.280000001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54829960</v>
      </c>
      <c r="D23" s="44">
        <f>'[1]вспомогат'!D21</f>
        <v>10289980</v>
      </c>
      <c r="E23" s="44">
        <f>'[1]вспомогат'!G21</f>
        <v>55987970.09</v>
      </c>
      <c r="F23" s="44">
        <f>'[1]вспомогат'!H21</f>
        <v>2771117.700000003</v>
      </c>
      <c r="G23" s="45">
        <f>'[1]вспомогат'!I21</f>
        <v>26.930253508753204</v>
      </c>
      <c r="H23" s="37">
        <f>'[1]вспомогат'!J21</f>
        <v>-7518862.299999997</v>
      </c>
      <c r="I23" s="38">
        <f>'[1]вспомогат'!K21</f>
        <v>102.11200243443548</v>
      </c>
      <c r="J23" s="39">
        <f>'[1]вспомогат'!L21</f>
        <v>1158010.0900000036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50713002</v>
      </c>
      <c r="D24" s="44">
        <f>'[1]вспомогат'!D22</f>
        <v>7676462</v>
      </c>
      <c r="E24" s="44">
        <f>'[1]вспомогат'!G22</f>
        <v>51778268.54</v>
      </c>
      <c r="F24" s="44">
        <f>'[1]вспомогат'!H22</f>
        <v>2396855.4499999955</v>
      </c>
      <c r="G24" s="45">
        <f>'[1]вспомогат'!I22</f>
        <v>31.22343926147222</v>
      </c>
      <c r="H24" s="37">
        <f>'[1]вспомогат'!J22</f>
        <v>-5279606.5500000045</v>
      </c>
      <c r="I24" s="38">
        <f>'[1]вспомогат'!K22</f>
        <v>102.10057874310023</v>
      </c>
      <c r="J24" s="39">
        <f>'[1]вспомогат'!L22</f>
        <v>1065266.539999999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40327499</v>
      </c>
      <c r="D25" s="44">
        <f>'[1]вспомогат'!D23</f>
        <v>7205403</v>
      </c>
      <c r="E25" s="44">
        <f>'[1]вспомогат'!G23</f>
        <v>39543658.99</v>
      </c>
      <c r="F25" s="44">
        <f>'[1]вспомогат'!H23</f>
        <v>1825015.450000003</v>
      </c>
      <c r="G25" s="45">
        <f>'[1]вспомогат'!I23</f>
        <v>25.32842992959593</v>
      </c>
      <c r="H25" s="37">
        <f>'[1]вспомогат'!J23</f>
        <v>-5380387.549999997</v>
      </c>
      <c r="I25" s="38">
        <f>'[1]вспомогат'!K23</f>
        <v>98.05631385670607</v>
      </c>
      <c r="J25" s="39">
        <f>'[1]вспомогат'!L23</f>
        <v>-783840.0099999979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21217897.12</v>
      </c>
      <c r="F26" s="44">
        <f>'[1]вспомогат'!H24</f>
        <v>1377579.5</v>
      </c>
      <c r="G26" s="45">
        <f>'[1]вспомогат'!I24</f>
        <v>30.444358107533215</v>
      </c>
      <c r="H26" s="37">
        <f>'[1]вспомогат'!J24</f>
        <v>-3147329.5</v>
      </c>
      <c r="I26" s="38">
        <f>'[1]вспомогат'!K24</f>
        <v>109.75446145410626</v>
      </c>
      <c r="J26" s="39">
        <f>'[1]вспомогат'!L24</f>
        <v>1885747.120000001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70017355</v>
      </c>
      <c r="D27" s="44">
        <f>'[1]вспомогат'!D25</f>
        <v>15454975</v>
      </c>
      <c r="E27" s="44">
        <f>'[1]вспомогат'!G25</f>
        <v>69050928.82</v>
      </c>
      <c r="F27" s="44">
        <f>'[1]вспомогат'!H25</f>
        <v>5241707.519999996</v>
      </c>
      <c r="G27" s="45">
        <f>'[1]вспомогат'!I25</f>
        <v>33.91598834679445</v>
      </c>
      <c r="H27" s="37">
        <f>'[1]вспомогат'!J25</f>
        <v>-10213267.480000004</v>
      </c>
      <c r="I27" s="38">
        <f>'[1]вспомогат'!K25</f>
        <v>98.6197333789601</v>
      </c>
      <c r="J27" s="39">
        <f>'[1]вспомогат'!L25</f>
        <v>-966426.1800000072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40076429</v>
      </c>
      <c r="D28" s="44">
        <f>'[1]вспомогат'!D26</f>
        <v>7489123</v>
      </c>
      <c r="E28" s="44">
        <f>'[1]вспомогат'!G26</f>
        <v>39792318.79</v>
      </c>
      <c r="F28" s="44">
        <f>'[1]вспомогат'!H26</f>
        <v>2553748.1199999973</v>
      </c>
      <c r="G28" s="45">
        <f>'[1]вспомогат'!I26</f>
        <v>34.099428197400385</v>
      </c>
      <c r="H28" s="37">
        <f>'[1]вспомогат'!J26</f>
        <v>-4935374.880000003</v>
      </c>
      <c r="I28" s="38">
        <f>'[1]вспомогат'!K26</f>
        <v>99.29107902802417</v>
      </c>
      <c r="J28" s="39">
        <f>'[1]вспомогат'!L26</f>
        <v>-284110.2100000009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29732267</v>
      </c>
      <c r="D29" s="44">
        <f>'[1]вспомогат'!D27</f>
        <v>4602153</v>
      </c>
      <c r="E29" s="44">
        <f>'[1]вспомогат'!G27</f>
        <v>31766064.24</v>
      </c>
      <c r="F29" s="44">
        <f>'[1]вспомогат'!H27</f>
        <v>2695717.889999997</v>
      </c>
      <c r="G29" s="45">
        <f>'[1]вспомогат'!I27</f>
        <v>58.57514711049365</v>
      </c>
      <c r="H29" s="37">
        <f>'[1]вспомогат'!J27</f>
        <v>-1906435.1100000031</v>
      </c>
      <c r="I29" s="38">
        <f>'[1]вспомогат'!K27</f>
        <v>106.84037056441072</v>
      </c>
      <c r="J29" s="39">
        <f>'[1]вспомогат'!L27</f>
        <v>2033797.2399999984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36088725</v>
      </c>
      <c r="D30" s="44">
        <f>'[1]вспомогат'!D28</f>
        <v>5082081</v>
      </c>
      <c r="E30" s="44">
        <f>'[1]вспомогат'!G28</f>
        <v>35335568.73</v>
      </c>
      <c r="F30" s="44">
        <f>'[1]вспомогат'!H28</f>
        <v>1203257.1499999985</v>
      </c>
      <c r="G30" s="45">
        <f>'[1]вспомогат'!I28</f>
        <v>23.67646540855997</v>
      </c>
      <c r="H30" s="37">
        <f>'[1]вспомогат'!J28</f>
        <v>-3878823.8500000015</v>
      </c>
      <c r="I30" s="38">
        <f>'[1]вспомогат'!K28</f>
        <v>97.91304273010475</v>
      </c>
      <c r="J30" s="39">
        <f>'[1]вспомогат'!L28</f>
        <v>-753156.2700000033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86063838</v>
      </c>
      <c r="D31" s="44">
        <f>'[1]вспомогат'!D29</f>
        <v>12707105</v>
      </c>
      <c r="E31" s="44">
        <f>'[1]вспомогат'!G29</f>
        <v>86220498.49</v>
      </c>
      <c r="F31" s="44">
        <f>'[1]вспомогат'!H29</f>
        <v>5357278.390000001</v>
      </c>
      <c r="G31" s="45">
        <f>'[1]вспомогат'!I29</f>
        <v>42.1597082104854</v>
      </c>
      <c r="H31" s="37">
        <f>'[1]вспомогат'!J29</f>
        <v>-7349826.609999999</v>
      </c>
      <c r="I31" s="38">
        <f>'[1]вспомогат'!K29</f>
        <v>100.18202824047889</v>
      </c>
      <c r="J31" s="39">
        <f>'[1]вспомогат'!L29</f>
        <v>156660.48999999464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38660620</v>
      </c>
      <c r="D32" s="44">
        <f>'[1]вспомогат'!D30</f>
        <v>7532531</v>
      </c>
      <c r="E32" s="44">
        <f>'[1]вспомогат'!G30</f>
        <v>36950962.06</v>
      </c>
      <c r="F32" s="44">
        <f>'[1]вспомогат'!H30</f>
        <v>2302960.3200000003</v>
      </c>
      <c r="G32" s="45">
        <f>'[1]вспомогат'!I30</f>
        <v>30.573525950308074</v>
      </c>
      <c r="H32" s="37">
        <f>'[1]вспомогат'!J30</f>
        <v>-5229570.68</v>
      </c>
      <c r="I32" s="38">
        <f>'[1]вспомогат'!K30</f>
        <v>95.5777793010045</v>
      </c>
      <c r="J32" s="39">
        <f>'[1]вспомогат'!L30</f>
        <v>-1709657.9399999976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19407205</v>
      </c>
      <c r="D33" s="44">
        <f>'[1]вспомогат'!D31</f>
        <v>3150705</v>
      </c>
      <c r="E33" s="44">
        <f>'[1]вспомогат'!G31</f>
        <v>19212888.49</v>
      </c>
      <c r="F33" s="44">
        <f>'[1]вспомогат'!H31</f>
        <v>1517027.4399999976</v>
      </c>
      <c r="G33" s="45">
        <f>'[1]вспомогат'!I31</f>
        <v>48.14882510422263</v>
      </c>
      <c r="H33" s="37">
        <f>'[1]вспомогат'!J31</f>
        <v>-1633677.5600000024</v>
      </c>
      <c r="I33" s="38">
        <f>'[1]вспомогат'!K31</f>
        <v>98.99874036472536</v>
      </c>
      <c r="J33" s="39">
        <f>'[1]вспомогат'!L31</f>
        <v>-194316.51000000164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19204922</v>
      </c>
      <c r="D34" s="44">
        <f>'[1]вспомогат'!D32</f>
        <v>4135526</v>
      </c>
      <c r="E34" s="44">
        <f>'[1]вспомогат'!G32</f>
        <v>20825987.03</v>
      </c>
      <c r="F34" s="44">
        <f>'[1]вспомогат'!H32</f>
        <v>2374179.280000001</v>
      </c>
      <c r="G34" s="45">
        <f>'[1]вспомогат'!I32</f>
        <v>57.409366547326776</v>
      </c>
      <c r="H34" s="37">
        <f>'[1]вспомогат'!J32</f>
        <v>-1761346.7199999988</v>
      </c>
      <c r="I34" s="38">
        <f>'[1]вспомогат'!K32</f>
        <v>108.44088317567757</v>
      </c>
      <c r="J34" s="39">
        <f>'[1]вспомогат'!L32</f>
        <v>1621065.0300000012</v>
      </c>
    </row>
    <row r="35" spans="1:10" ht="12.75">
      <c r="A35" s="32" t="s">
        <v>37</v>
      </c>
      <c r="B35" s="44">
        <f>'[1]вспомогат'!B33</f>
        <v>50345047</v>
      </c>
      <c r="C35" s="44">
        <f>'[1]вспомогат'!C33</f>
        <v>31078386</v>
      </c>
      <c r="D35" s="44">
        <f>'[1]вспомогат'!D33</f>
        <v>8420376</v>
      </c>
      <c r="E35" s="44">
        <f>'[1]вспомогат'!G33</f>
        <v>31921401.2</v>
      </c>
      <c r="F35" s="44">
        <f>'[1]вспомогат'!H33</f>
        <v>2949398.8900000006</v>
      </c>
      <c r="G35" s="45">
        <f>'[1]вспомогат'!I33</f>
        <v>35.02692623227277</v>
      </c>
      <c r="H35" s="37">
        <f>'[1]вспомогат'!J33</f>
        <v>-5470977.109999999</v>
      </c>
      <c r="I35" s="38">
        <f>'[1]вспомогат'!K33</f>
        <v>102.71254498222655</v>
      </c>
      <c r="J35" s="39">
        <f>'[1]вспомогат'!L33</f>
        <v>843015.1999999993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26440185</v>
      </c>
      <c r="D36" s="44">
        <f>'[1]вспомогат'!D34</f>
        <v>4581295</v>
      </c>
      <c r="E36" s="44">
        <f>'[1]вспомогат'!G34</f>
        <v>29535258.08</v>
      </c>
      <c r="F36" s="44">
        <f>'[1]вспомогат'!H34</f>
        <v>2152853.1599999964</v>
      </c>
      <c r="G36" s="45">
        <f>'[1]вспомогат'!I34</f>
        <v>46.99224040364125</v>
      </c>
      <c r="H36" s="37">
        <f>'[1]вспомогат'!J34</f>
        <v>-2428441.8400000036</v>
      </c>
      <c r="I36" s="38">
        <f>'[1]вспомогат'!K34</f>
        <v>111.70594335856576</v>
      </c>
      <c r="J36" s="39">
        <f>'[1]вспомогат'!L34</f>
        <v>3095073.079999998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71443444.87</v>
      </c>
      <c r="F37" s="44">
        <f>'[1]вспомогат'!H35</f>
        <v>5149980.870000005</v>
      </c>
      <c r="G37" s="45">
        <f>'[1]вспомогат'!I35</f>
        <v>45.24706279577636</v>
      </c>
      <c r="H37" s="37">
        <f>'[1]вспомогат'!J35</f>
        <v>-6231931.129999995</v>
      </c>
      <c r="I37" s="38">
        <f>'[1]вспомогат'!K35</f>
        <v>101.50762942806392</v>
      </c>
      <c r="J37" s="39">
        <f>'[1]вспомогат'!L35</f>
        <v>1061104.8700000048</v>
      </c>
    </row>
    <row r="38" spans="1:10" ht="18.75" customHeight="1">
      <c r="A38" s="50" t="s">
        <v>40</v>
      </c>
      <c r="B38" s="41">
        <f>SUM(B18:B37)</f>
        <v>1359750347</v>
      </c>
      <c r="C38" s="41">
        <f>SUM(C18:C37)</f>
        <v>864010157</v>
      </c>
      <c r="D38" s="41">
        <f>SUM(D18:D37)</f>
        <v>156205123</v>
      </c>
      <c r="E38" s="41">
        <f>SUM(E18:E37)</f>
        <v>905925879.47</v>
      </c>
      <c r="F38" s="41">
        <f>SUM(F18:F37)</f>
        <v>57739105.999999985</v>
      </c>
      <c r="G38" s="42">
        <f>F38/D38*100</f>
        <v>36.96364427176949</v>
      </c>
      <c r="H38" s="41">
        <f>SUM(H18:H37)</f>
        <v>-98466017.00000001</v>
      </c>
      <c r="I38" s="43">
        <f>E38/C38*100</f>
        <v>104.85129973651456</v>
      </c>
      <c r="J38" s="41">
        <f>SUM(J18:J37)</f>
        <v>41915722.47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7891195.77</v>
      </c>
      <c r="F39" s="33">
        <f>'[1]вспомогат'!H36</f>
        <v>1033084.7199999997</v>
      </c>
      <c r="G39" s="36">
        <f>'[1]вспомогат'!I36</f>
        <v>54.20774608718282</v>
      </c>
      <c r="H39" s="37">
        <f>'[1]вспомогат'!J36</f>
        <v>-872703.2800000003</v>
      </c>
      <c r="I39" s="38">
        <f>'[1]вспомогат'!K36</f>
        <v>95.7399481917901</v>
      </c>
      <c r="J39" s="39">
        <f>'[1]вспомогат'!L36</f>
        <v>-351127.23000000045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19695716.98</v>
      </c>
      <c r="F40" s="33">
        <f>'[1]вспомогат'!H37</f>
        <v>1136664.4200000018</v>
      </c>
      <c r="G40" s="36">
        <f>'[1]вспомогат'!I37</f>
        <v>39.30194150822254</v>
      </c>
      <c r="H40" s="37">
        <f>'[1]вспомогат'!J37</f>
        <v>-1755468.5799999982</v>
      </c>
      <c r="I40" s="38">
        <f>'[1]вспомогат'!K37</f>
        <v>92.4848585563787</v>
      </c>
      <c r="J40" s="39">
        <f>'[1]вспомогат'!L37</f>
        <v>-1600436.0199999996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9668618</v>
      </c>
      <c r="D41" s="33">
        <f>'[1]вспомогат'!D38</f>
        <v>1437167</v>
      </c>
      <c r="E41" s="33">
        <f>'[1]вспомогат'!G38</f>
        <v>10762932.38</v>
      </c>
      <c r="F41" s="33">
        <f>'[1]вспомогат'!H38</f>
        <v>1197568.5200000014</v>
      </c>
      <c r="G41" s="36">
        <f>'[1]вспомогат'!I38</f>
        <v>83.32841764387865</v>
      </c>
      <c r="H41" s="37">
        <f>'[1]вспомогат'!J38</f>
        <v>-239598.47999999858</v>
      </c>
      <c r="I41" s="38">
        <f>'[1]вспомогат'!K38</f>
        <v>111.31820886914761</v>
      </c>
      <c r="J41" s="39">
        <f>'[1]вспомогат'!L38</f>
        <v>1094314.3800000008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7765924.16</v>
      </c>
      <c r="F42" s="33">
        <f>'[1]вспомогат'!H39</f>
        <v>271724.5800000001</v>
      </c>
      <c r="G42" s="36">
        <f>'[1]вспомогат'!I39</f>
        <v>18.665684351094704</v>
      </c>
      <c r="H42" s="37">
        <f>'[1]вспомогат'!J39</f>
        <v>-1184019.42</v>
      </c>
      <c r="I42" s="38">
        <f>'[1]вспомогат'!K39</f>
        <v>93.76424449259477</v>
      </c>
      <c r="J42" s="39">
        <f>'[1]вспомогат'!L39</f>
        <v>-516469.83999999985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8298981.16</v>
      </c>
      <c r="F43" s="33">
        <f>'[1]вспомогат'!H40</f>
        <v>555461.75</v>
      </c>
      <c r="G43" s="36">
        <f>'[1]вспомогат'!I40</f>
        <v>49.978832889146425</v>
      </c>
      <c r="H43" s="37">
        <f>'[1]вспомогат'!J40</f>
        <v>-555932.25</v>
      </c>
      <c r="I43" s="38">
        <f>'[1]вспомогат'!K40</f>
        <v>151.72194764694245</v>
      </c>
      <c r="J43" s="39">
        <f>'[1]вспомогат'!L40</f>
        <v>2829119.16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11809818</v>
      </c>
      <c r="D44" s="33">
        <f>'[1]вспомогат'!D41</f>
        <v>4167410</v>
      </c>
      <c r="E44" s="33">
        <f>'[1]вспомогат'!G41</f>
        <v>8311061.19</v>
      </c>
      <c r="F44" s="33">
        <f>'[1]вспомогат'!H41</f>
        <v>597581.6800000006</v>
      </c>
      <c r="G44" s="36">
        <f>'[1]вспомогат'!I41</f>
        <v>14.339402170652772</v>
      </c>
      <c r="H44" s="37">
        <f>'[1]вспомогат'!J41</f>
        <v>-3569828.3199999994</v>
      </c>
      <c r="I44" s="38">
        <f>'[1]вспомогат'!K41</f>
        <v>70.37416825559886</v>
      </c>
      <c r="J44" s="39">
        <f>'[1]вспомогат'!L41</f>
        <v>-3498756.8099999996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14823862.76</v>
      </c>
      <c r="F45" s="33">
        <f>'[1]вспомогат'!H42</f>
        <v>786244.379999999</v>
      </c>
      <c r="G45" s="36">
        <f>'[1]вспомогат'!I42</f>
        <v>40.601478343313524</v>
      </c>
      <c r="H45" s="37">
        <f>'[1]вспомогат'!J42</f>
        <v>-1150247.620000001</v>
      </c>
      <c r="I45" s="38">
        <f>'[1]вспомогат'!K42</f>
        <v>95.34271088772513</v>
      </c>
      <c r="J45" s="39">
        <f>'[1]вспомогат'!L42</f>
        <v>-724114.2400000002</v>
      </c>
    </row>
    <row r="46" spans="1:10" ht="14.25" customHeight="1">
      <c r="A46" s="52" t="s">
        <v>48</v>
      </c>
      <c r="B46" s="33">
        <f>'[1]вспомогат'!B43</f>
        <v>38217919</v>
      </c>
      <c r="C46" s="33">
        <f>'[1]вспомогат'!C43</f>
        <v>26110494</v>
      </c>
      <c r="D46" s="33">
        <f>'[1]вспомогат'!D43</f>
        <v>3619934</v>
      </c>
      <c r="E46" s="33">
        <f>'[1]вспомогат'!G43</f>
        <v>26145607.25</v>
      </c>
      <c r="F46" s="33">
        <f>'[1]вспомогат'!H43</f>
        <v>1004633.2199999988</v>
      </c>
      <c r="G46" s="36">
        <f>'[1]вспомогат'!I43</f>
        <v>27.752804885392905</v>
      </c>
      <c r="H46" s="37">
        <f>'[1]вспомогат'!J43</f>
        <v>-2615300.780000001</v>
      </c>
      <c r="I46" s="38">
        <f>'[1]вспомогат'!K43</f>
        <v>100.13447945488892</v>
      </c>
      <c r="J46" s="39">
        <f>'[1]вспомогат'!L43</f>
        <v>35113.25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11880827.3</v>
      </c>
      <c r="F47" s="33">
        <f>'[1]вспомогат'!H44</f>
        <v>725322.540000001</v>
      </c>
      <c r="G47" s="36">
        <f>'[1]вспомогат'!I44</f>
        <v>33.53255325837715</v>
      </c>
      <c r="H47" s="37">
        <f>'[1]вспомогат'!J44</f>
        <v>-1437717.459999999</v>
      </c>
      <c r="I47" s="38">
        <f>'[1]вспомогат'!K44</f>
        <v>94.13956486461646</v>
      </c>
      <c r="J47" s="39">
        <f>'[1]вспомогат'!L44</f>
        <v>-739612.6999999993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10920775.42</v>
      </c>
      <c r="F48" s="33">
        <f>'[1]вспомогат'!H45</f>
        <v>1138793.7699999996</v>
      </c>
      <c r="G48" s="36">
        <f>'[1]вспомогат'!I45</f>
        <v>76.70122124530377</v>
      </c>
      <c r="H48" s="37">
        <f>'[1]вспомогат'!J45</f>
        <v>-345920.23000000045</v>
      </c>
      <c r="I48" s="38">
        <f>'[1]вспомогат'!K45</f>
        <v>106.36904105378132</v>
      </c>
      <c r="J48" s="39">
        <f>'[1]вспомогат'!L45</f>
        <v>653901.4199999999</v>
      </c>
    </row>
    <row r="49" spans="1:10" ht="14.25" customHeight="1">
      <c r="A49" s="52" t="s">
        <v>51</v>
      </c>
      <c r="B49" s="33">
        <f>'[1]вспомогат'!B46</f>
        <v>5713405</v>
      </c>
      <c r="C49" s="33">
        <f>'[1]вспомогат'!C46</f>
        <v>4193740</v>
      </c>
      <c r="D49" s="33">
        <f>'[1]вспомогат'!D46</f>
        <v>661654</v>
      </c>
      <c r="E49" s="33">
        <f>'[1]вспомогат'!G46</f>
        <v>4536722.7</v>
      </c>
      <c r="F49" s="33">
        <f>'[1]вспомогат'!H46</f>
        <v>397471.79000000004</v>
      </c>
      <c r="G49" s="36">
        <f>'[1]вспомогат'!I46</f>
        <v>60.07245327618364</v>
      </c>
      <c r="H49" s="37">
        <f>'[1]вспомогат'!J46</f>
        <v>-264182.20999999996</v>
      </c>
      <c r="I49" s="38">
        <f>'[1]вспомогат'!K46</f>
        <v>108.17844453876492</v>
      </c>
      <c r="J49" s="39">
        <f>'[1]вспомогат'!L46</f>
        <v>342982.7000000002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4756940.26</v>
      </c>
      <c r="F50" s="33">
        <f>'[1]вспомогат'!H47</f>
        <v>269111.9299999997</v>
      </c>
      <c r="G50" s="36">
        <f>'[1]вспомогат'!I47</f>
        <v>36.66874642321838</v>
      </c>
      <c r="H50" s="37">
        <f>'[1]вспомогат'!J47</f>
        <v>-464788.0700000003</v>
      </c>
      <c r="I50" s="38">
        <f>'[1]вспомогат'!K47</f>
        <v>117.61768555059588</v>
      </c>
      <c r="J50" s="39">
        <f>'[1]вспомогат'!L47</f>
        <v>712531.2599999998</v>
      </c>
    </row>
    <row r="51" spans="1:10" ht="14.25" customHeight="1">
      <c r="A51" s="52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4552180.56</v>
      </c>
      <c r="F51" s="33">
        <f>'[1]вспомогат'!H48</f>
        <v>227120.93999999948</v>
      </c>
      <c r="G51" s="36">
        <f>'[1]вспомогат'!I48</f>
        <v>30.794264198833083</v>
      </c>
      <c r="H51" s="37">
        <f>'[1]вспомогат'!J48</f>
        <v>-510422.0600000005</v>
      </c>
      <c r="I51" s="38">
        <f>'[1]вспомогат'!K48</f>
        <v>90.61024054153792</v>
      </c>
      <c r="J51" s="39">
        <f>'[1]вспомогат'!L48</f>
        <v>-471733.4400000004</v>
      </c>
    </row>
    <row r="52" spans="1:10" ht="14.25" customHeight="1">
      <c r="A52" s="52" t="s">
        <v>54</v>
      </c>
      <c r="B52" s="33">
        <f>'[1]вспомогат'!B49</f>
        <v>16820300</v>
      </c>
      <c r="C52" s="33">
        <f>'[1]вспомогат'!C49</f>
        <v>10125598</v>
      </c>
      <c r="D52" s="33">
        <f>'[1]вспомогат'!D49</f>
        <v>1811023</v>
      </c>
      <c r="E52" s="33">
        <f>'[1]вспомогат'!G49</f>
        <v>11564916.35</v>
      </c>
      <c r="F52" s="33">
        <f>'[1]вспомогат'!H49</f>
        <v>731990.0499999989</v>
      </c>
      <c r="G52" s="36">
        <f>'[1]вспомогат'!I49</f>
        <v>40.418594904647755</v>
      </c>
      <c r="H52" s="37">
        <f>'[1]вспомогат'!J49</f>
        <v>-1079032.9500000011</v>
      </c>
      <c r="I52" s="38">
        <f>'[1]вспомогат'!K49</f>
        <v>114.2146503347259</v>
      </c>
      <c r="J52" s="39">
        <f>'[1]вспомогат'!L49</f>
        <v>1439318.3499999996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4805889.11</v>
      </c>
      <c r="F53" s="33">
        <f>'[1]вспомогат'!H50</f>
        <v>429312.91000000015</v>
      </c>
      <c r="G53" s="36">
        <f>'[1]вспомогат'!I50</f>
        <v>62.545040398831034</v>
      </c>
      <c r="H53" s="37">
        <f>'[1]вспомогат'!J50</f>
        <v>-257093.08999999985</v>
      </c>
      <c r="I53" s="38">
        <f>'[1]вспомогат'!K50</f>
        <v>95.86699414332108</v>
      </c>
      <c r="J53" s="39">
        <f>'[1]вспомогат'!L50</f>
        <v>-207190.88999999966</v>
      </c>
    </row>
    <row r="54" spans="1:10" ht="14.25" customHeight="1">
      <c r="A54" s="52" t="s">
        <v>56</v>
      </c>
      <c r="B54" s="33">
        <f>'[1]вспомогат'!B51</f>
        <v>5717100</v>
      </c>
      <c r="C54" s="33">
        <f>'[1]вспомогат'!C51</f>
        <v>3847280</v>
      </c>
      <c r="D54" s="33">
        <f>'[1]вспомогат'!D51</f>
        <v>481583</v>
      </c>
      <c r="E54" s="33">
        <f>'[1]вспомогат'!G51</f>
        <v>4193183.52</v>
      </c>
      <c r="F54" s="33">
        <f>'[1]вспомогат'!H51</f>
        <v>318513.1200000001</v>
      </c>
      <c r="G54" s="36">
        <f>'[1]вспомогат'!I51</f>
        <v>66.13877981573272</v>
      </c>
      <c r="H54" s="37">
        <f>'[1]вспомогат'!J51</f>
        <v>-163069.8799999999</v>
      </c>
      <c r="I54" s="38">
        <f>'[1]вспомогат'!K51</f>
        <v>108.99085899648584</v>
      </c>
      <c r="J54" s="39">
        <f>'[1]вспомогат'!L51</f>
        <v>345903.52</v>
      </c>
    </row>
    <row r="55" spans="1:10" ht="15" customHeight="1">
      <c r="A55" s="50" t="s">
        <v>57</v>
      </c>
      <c r="B55" s="41">
        <f>SUM(B39:B54)</f>
        <v>247502859</v>
      </c>
      <c r="C55" s="41">
        <f>SUM(C39:C54)</f>
        <v>161562974</v>
      </c>
      <c r="D55" s="41">
        <f>SUM(D39:D54)</f>
        <v>27285925</v>
      </c>
      <c r="E55" s="41">
        <f>SUM(E39:E54)</f>
        <v>160906716.87000003</v>
      </c>
      <c r="F55" s="41">
        <f>SUM(F39:F54)</f>
        <v>10820600.32</v>
      </c>
      <c r="G55" s="42">
        <f>F55/D55*100</f>
        <v>39.65634414079787</v>
      </c>
      <c r="H55" s="41">
        <f>SUM(H39:H54)</f>
        <v>-16465324.68</v>
      </c>
      <c r="I55" s="43">
        <f>E55/C55*100</f>
        <v>99.59380722342982</v>
      </c>
      <c r="J55" s="41">
        <f>SUM(J39:J54)</f>
        <v>-656257.1299999985</v>
      </c>
    </row>
    <row r="56" spans="1:10" ht="15.75" customHeight="1">
      <c r="A56" s="53" t="s">
        <v>58</v>
      </c>
      <c r="B56" s="54">
        <f>'[1]вспомогат'!B52</f>
        <v>8674927324</v>
      </c>
      <c r="C56" s="54">
        <f>'[1]вспомогат'!C52</f>
        <v>5668066332</v>
      </c>
      <c r="D56" s="54">
        <f>'[1]вспомогат'!D52</f>
        <v>988340796</v>
      </c>
      <c r="E56" s="54">
        <f>'[1]вспомогат'!G52</f>
        <v>5380919641.319999</v>
      </c>
      <c r="F56" s="54">
        <f>'[1]вспомогат'!H52</f>
        <v>289983141.63999987</v>
      </c>
      <c r="G56" s="55">
        <f>'[1]вспомогат'!I52</f>
        <v>29.340399871543895</v>
      </c>
      <c r="H56" s="54">
        <f>'[1]вспомогат'!J52</f>
        <v>-681892329.68</v>
      </c>
      <c r="I56" s="55">
        <f>'[1]вспомогат'!K52</f>
        <v>94.93395677007399</v>
      </c>
      <c r="J56" s="54">
        <f>'[1]вспомогат'!L52</f>
        <v>-287146690.68000126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10.08.2017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2017-08-11T05:28:54Z</dcterms:created>
  <dcterms:modified xsi:type="dcterms:W3CDTF">2017-08-11T05:30:06Z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