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<sst xmlns="http://schemas.openxmlformats.org/spreadsheetml/2006/main" count="45" uniqueCount="45">
  <si>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</si>
  <si>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</si>
  <si>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</si>
  <si>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</si>
  <si>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</si>
  <si>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</si>
  <si>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</si>
  <si>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</si>
  <si>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</si>
  <si>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</si>
  <si>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</si>
  <si>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</si>
  <si>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</si>
  <si>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</si>
  <si>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</si>
  <si>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</si>
  <si>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</si>
  <si>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</si>
  <si>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</si>
  <si>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</si>
  <si>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</si>
  <si>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</si>
  <si>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</si>
  <si>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</si>
  <si>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</si>
  <si>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</si>
  <si>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</si>
  <si>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</si>
  <si>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</si>
  <si>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</si>
  <si>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</si>
  <si>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</si>
  <si>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</si>
  <si>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</si>
  <si>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</si>
  <si>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</si>
  <si>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</si>
  <si>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</si>
  <si>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</si>
  <si>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</si>
  <si>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</si>
  <si>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</si>
  <si>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</si>
  <si>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Інформація щодо здійснення видатків з обласного бюджету станом на 28.08.2017 (загальний фонд)</t>
  </si>
  <si>
    <t>Профінансовано станом на 28.08.2017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</si>
</sst>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  <xf numFmtId="185" fontId="34" fillId="36" borderId="11" xfId="0" applyNumberFormat="1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9" sqref="L9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1" t="s">
        <v>43</v>
      </c>
      <c r="B2" s="31"/>
      <c r="C2" s="31"/>
      <c r="D2" s="31"/>
      <c r="E2" s="31"/>
      <c r="F2" s="31"/>
      <c r="G2" s="31"/>
      <c r="H2" s="31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4" t="s">
        <v>1</v>
      </c>
      <c r="B4" s="34" t="s">
        <v>2</v>
      </c>
      <c r="C4" s="34" t="s">
        <v>44</v>
      </c>
      <c r="D4" s="32" t="s">
        <v>3</v>
      </c>
      <c r="E4" s="32"/>
      <c r="F4" s="32"/>
      <c r="G4" s="32"/>
      <c r="H4" s="32"/>
    </row>
    <row r="5" spans="1:8" ht="60.75" customHeight="1">
      <c r="A5" s="34"/>
      <c r="B5" s="34"/>
      <c r="C5" s="3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SUM(C8:C23)</f>
        <v>2127993.232</v>
      </c>
      <c r="D7" s="13">
        <f>SUM(D8:D23)</f>
        <v>573067.202</v>
      </c>
      <c r="E7" s="13">
        <f>SUM(E8:E23)</f>
        <v>4211.768</v>
      </c>
      <c r="F7" s="13">
        <f>SUM(F8:F23)</f>
        <v>49090.895</v>
      </c>
      <c r="G7" s="13">
        <f>SUM(G8:G23)</f>
        <v>55288.883</v>
      </c>
      <c r="H7" s="13">
        <f>SUM(H8:H23)</f>
        <v>1446334.4839999997</v>
      </c>
    </row>
    <row r="8" spans="1:11" ht="24.75" customHeight="1">
      <c r="A8" s="30" t="s">
        <v>18</v>
      </c>
      <c r="B8" s="15" t="s">
        <v>19</v>
      </c>
      <c r="C8" s="16">
        <v>12943.97</v>
      </c>
      <c r="D8" s="27">
        <v>5771.115</v>
      </c>
      <c r="E8" s="27"/>
      <c r="F8" s="27"/>
      <c r="G8" s="27">
        <v>1710.574</v>
      </c>
      <c r="H8" s="27">
        <f>C8-D8-G8-E8-F8</f>
        <v>5462.280999999999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1425.524+602069.877+5549.719+29735.794+19701.354</f>
        <v>658482.268</v>
      </c>
      <c r="D9" s="27">
        <f>415099.126+4075.303</f>
        <v>419174.429</v>
      </c>
      <c r="E9" s="27">
        <f>1216.13+10.129</f>
        <v>1226.259</v>
      </c>
      <c r="F9" s="27">
        <f>33046.701+413.236</f>
        <v>33459.937</v>
      </c>
      <c r="G9" s="27">
        <f>32359.659+574.101</f>
        <v>32933.76</v>
      </c>
      <c r="H9" s="27">
        <f>C9-D9-G9-E9-F9</f>
        <v>171687.88300000003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1856.625+1034545.298</f>
        <v>1036401.923</v>
      </c>
      <c r="D10" s="27"/>
      <c r="E10" s="27"/>
      <c r="F10" s="27"/>
      <c r="G10" s="27"/>
      <c r="H10" s="27">
        <f aca="true" t="shared" si="0" ref="H10:H21">C10-D10-G10-E10-F10</f>
        <v>1036401.923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889.713+4790.052+3256.515+154832.036+16554.258+605.45</f>
        <v>180928.024</v>
      </c>
      <c r="D11" s="35">
        <f>715.949+1174.382+74854.018+11253.36+478.589</f>
        <v>88476.29800000001</v>
      </c>
      <c r="E11" s="27">
        <f>2137.13+119.768</f>
        <v>2256.898</v>
      </c>
      <c r="F11" s="27">
        <f>13078.518+2539.007</f>
        <v>15617.525</v>
      </c>
      <c r="G11" s="27">
        <f>17.353+341.187+15236.597+1248.703+3.618</f>
        <v>16847.458</v>
      </c>
      <c r="H11" s="27">
        <f t="shared" si="0"/>
        <v>57729.844999999994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1069.323+71854.322</f>
        <v>72923.645</v>
      </c>
      <c r="D12" s="27">
        <f>997.845+16195.341</f>
        <v>17193.186</v>
      </c>
      <c r="E12" s="27"/>
      <c r="F12" s="27"/>
      <c r="G12" s="27">
        <f>36.843+1709.061</f>
        <v>1745.904</v>
      </c>
      <c r="H12" s="27">
        <f t="shared" si="0"/>
        <v>53984.555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27046.824</v>
      </c>
      <c r="D13" s="27">
        <v>7518.149</v>
      </c>
      <c r="E13" s="27">
        <v>64.574</v>
      </c>
      <c r="F13" s="27"/>
      <c r="G13" s="27">
        <v>1866.185</v>
      </c>
      <c r="H13" s="27">
        <f t="shared" si="0"/>
        <v>17597.915999999997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0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514.272</v>
      </c>
      <c r="D15" s="27"/>
      <c r="E15" s="27"/>
      <c r="F15" s="27"/>
      <c r="G15" s="27"/>
      <c r="H15" s="27">
        <f t="shared" si="0"/>
        <v>514.272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f>36907.823</f>
        <v>36907.823</v>
      </c>
      <c r="D16" s="27">
        <v>34934.025</v>
      </c>
      <c r="E16" s="27">
        <v>664.037</v>
      </c>
      <c r="F16" s="27">
        <v>13.433</v>
      </c>
      <c r="G16" s="27">
        <v>185.002</v>
      </c>
      <c r="H16" s="27">
        <f t="shared" si="0"/>
        <v>1111.3259999999952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499.489</v>
      </c>
      <c r="D17" s="27"/>
      <c r="E17" s="27"/>
      <c r="F17" s="27"/>
      <c r="G17" s="27"/>
      <c r="H17" s="27">
        <f t="shared" si="0"/>
        <v>499.489</v>
      </c>
      <c r="J17" s="20"/>
      <c r="K17" s="20"/>
    </row>
    <row r="18" spans="1:11" ht="40.5">
      <c r="A18" s="14" t="s">
        <v>38</v>
      </c>
      <c r="B18" s="15" t="s">
        <v>37</v>
      </c>
      <c r="C18" s="17">
        <v>4173.363</v>
      </c>
      <c r="D18" s="27"/>
      <c r="E18" s="27"/>
      <c r="F18" s="27"/>
      <c r="G18" s="27"/>
      <c r="H18" s="27">
        <f t="shared" si="0"/>
        <v>4173.363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47.646+2000</f>
        <v>2047.646</v>
      </c>
      <c r="D19" s="27"/>
      <c r="E19" s="27"/>
      <c r="F19" s="27"/>
      <c r="G19" s="27"/>
      <c r="H19" s="27">
        <f t="shared" si="0"/>
        <v>2047.646</v>
      </c>
      <c r="J19" s="20"/>
      <c r="K19" s="20"/>
    </row>
    <row r="20" spans="1:11" ht="20.25">
      <c r="A20" s="14" t="s">
        <v>42</v>
      </c>
      <c r="B20" s="15" t="s">
        <v>41</v>
      </c>
      <c r="C20" s="17">
        <v>223.797</v>
      </c>
      <c r="D20" s="27"/>
      <c r="E20" s="27"/>
      <c r="F20" s="27"/>
      <c r="G20" s="27"/>
      <c r="H20" s="27">
        <f>C20-D20-G20-E20-F20</f>
        <v>223.797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51940.3</v>
      </c>
      <c r="D21" s="27"/>
      <c r="E21" s="27"/>
      <c r="F21" s="27"/>
      <c r="G21" s="27"/>
      <c r="H21" s="27">
        <f t="shared" si="0"/>
        <v>51940.3</v>
      </c>
      <c r="J21" s="20"/>
    </row>
    <row r="22" spans="1:8" ht="60.75">
      <c r="A22" s="14" t="s">
        <v>34</v>
      </c>
      <c r="B22" s="15" t="s">
        <v>33</v>
      </c>
      <c r="C22" s="17">
        <v>23892.795</v>
      </c>
      <c r="D22" s="27"/>
      <c r="E22" s="27"/>
      <c r="F22" s="27"/>
      <c r="G22" s="27"/>
      <c r="H22" s="27">
        <f>C22-D22-G22-E22-F22</f>
        <v>23892.795</v>
      </c>
    </row>
    <row r="23" spans="1:8" ht="20.25">
      <c r="A23" s="14" t="s">
        <v>39</v>
      </c>
      <c r="B23" s="15" t="s">
        <v>40</v>
      </c>
      <c r="C23" s="17">
        <v>6700.433</v>
      </c>
      <c r="D23" s="27"/>
      <c r="E23" s="27"/>
      <c r="F23" s="27"/>
      <c r="G23" s="27"/>
      <c r="H23" s="27">
        <f>C23-D23-G23-E23-F23</f>
        <v>6700.433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3"/>
      <c r="B26" s="33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2017-08-29T12:13:53Z</cp:lastPrinted>
  <dcterms:created xsi:type="dcterms:W3CDTF">2014-04-07T08:59:02Z</dcterms:created>
  <dcterms:modified xsi:type="dcterms:W3CDTF">2017-08-29T12:16:33Z</dcterms:modified>
  <cp:category/>
  <cp:version/>
  <cp:contentType/>
  <cp:contentStatus/>
</cp:coreProperties>
</file>