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<sst xmlns="http://schemas.openxmlformats.org/spreadsheetml/2006/main" count="64" uniqueCount="59">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</sst>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04.10.2017</v>
          </cell>
        </row>
        <row r="6">
          <cell r="G6" t="str">
            <v>Фактично надійшло на 04.10.2017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1234360746.53</v>
          </cell>
          <cell r="H10">
            <v>5296394.980000019</v>
          </cell>
          <cell r="I10">
            <v>5.225403690541066</v>
          </cell>
          <cell r="J10">
            <v>-96062185.01999998</v>
          </cell>
          <cell r="K10">
            <v>94.73094345701767</v>
          </cell>
          <cell r="L10">
            <v>-68656727.47000003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3183319738.32</v>
          </cell>
          <cell r="H11">
            <v>64197686.410000324</v>
          </cell>
          <cell r="I11">
            <v>16.248670929776466</v>
          </cell>
          <cell r="J11">
            <v>-330897313.5899997</v>
          </cell>
          <cell r="K11">
            <v>90.75505405612678</v>
          </cell>
          <cell r="L11">
            <v>-324275261.6799998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275491686.83</v>
          </cell>
          <cell r="H12">
            <v>8889302.399999976</v>
          </cell>
          <cell r="I12">
            <v>27.552882361501347</v>
          </cell>
          <cell r="J12">
            <v>-23373392.600000024</v>
          </cell>
          <cell r="K12">
            <v>97.3803044550826</v>
          </cell>
          <cell r="L12">
            <v>-7411194.170000017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351269556.26</v>
          </cell>
          <cell r="H13">
            <v>5571535.300000012</v>
          </cell>
          <cell r="I13">
            <v>15.711349802675304</v>
          </cell>
          <cell r="J13">
            <v>-29890314.699999988</v>
          </cell>
          <cell r="K13">
            <v>97.2989665998515</v>
          </cell>
          <cell r="L13">
            <v>-9751293.74000001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353192477.9</v>
          </cell>
          <cell r="H14">
            <v>10784511.370000005</v>
          </cell>
          <cell r="I14">
            <v>22.560323347907048</v>
          </cell>
          <cell r="J14">
            <v>-37018488.629999995</v>
          </cell>
          <cell r="K14">
            <v>91.06208129758494</v>
          </cell>
          <cell r="L14">
            <v>-34666522.100000024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52212371.23</v>
          </cell>
          <cell r="H15">
            <v>2012183.6899999976</v>
          </cell>
          <cell r="I15">
            <v>39.96630762508188</v>
          </cell>
          <cell r="J15">
            <v>-3022516.3100000024</v>
          </cell>
          <cell r="K15">
            <v>99.16672439892044</v>
          </cell>
          <cell r="L15">
            <v>-438728.7700000033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31287060.08</v>
          </cell>
          <cell r="H16">
            <v>930552.1399999969</v>
          </cell>
          <cell r="I16">
            <v>25.164524038548564</v>
          </cell>
          <cell r="J16">
            <v>-2767320.860000003</v>
          </cell>
          <cell r="K16">
            <v>107.12313586859312</v>
          </cell>
          <cell r="L16">
            <v>2080428.0799999982</v>
          </cell>
        </row>
        <row r="17">
          <cell r="B17">
            <v>206126964</v>
          </cell>
          <cell r="C17">
            <v>170558419</v>
          </cell>
          <cell r="D17">
            <v>37905164</v>
          </cell>
          <cell r="G17">
            <v>179749504.31</v>
          </cell>
          <cell r="H17">
            <v>6230042.530000001</v>
          </cell>
          <cell r="I17">
            <v>16.435867498159357</v>
          </cell>
          <cell r="J17">
            <v>-31675121.47</v>
          </cell>
          <cell r="K17">
            <v>105.38881948125938</v>
          </cell>
          <cell r="L17">
            <v>9191085.310000002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21190504.62</v>
          </cell>
          <cell r="H18">
            <v>336377.0700000003</v>
          </cell>
          <cell r="I18">
            <v>8.059756240447264</v>
          </cell>
          <cell r="J18">
            <v>-3837161.9299999997</v>
          </cell>
          <cell r="K18">
            <v>96.12357950060839</v>
          </cell>
          <cell r="L18">
            <v>-854559.379999999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22267655.39</v>
          </cell>
          <cell r="H19">
            <v>232778.31000000238</v>
          </cell>
          <cell r="I19">
            <v>10.014166978563143</v>
          </cell>
          <cell r="J19">
            <v>-2091711.6899999976</v>
          </cell>
          <cell r="K19">
            <v>118.55989659551382</v>
          </cell>
          <cell r="L19">
            <v>3485878.3900000006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100049570.99</v>
          </cell>
          <cell r="H20">
            <v>3469378.530000001</v>
          </cell>
          <cell r="I20">
            <v>24.29732797771922</v>
          </cell>
          <cell r="J20">
            <v>-10809469.469999999</v>
          </cell>
          <cell r="K20">
            <v>105.9367820045576</v>
          </cell>
          <cell r="L20">
            <v>5606857.989999995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78318068.97</v>
          </cell>
          <cell r="H21">
            <v>1648784.6700000018</v>
          </cell>
          <cell r="I21">
            <v>17.139026887566207</v>
          </cell>
          <cell r="J21">
            <v>-7971275.329999998</v>
          </cell>
          <cell r="K21">
            <v>105.66238466670399</v>
          </cell>
          <cell r="L21">
            <v>4197018.969999999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71528686.57</v>
          </cell>
          <cell r="H22">
            <v>6133075.649999991</v>
          </cell>
          <cell r="I22">
            <v>62.84353873309061</v>
          </cell>
          <cell r="J22">
            <v>-3626202.350000009</v>
          </cell>
          <cell r="K22">
            <v>101.65711613234825</v>
          </cell>
          <cell r="L22">
            <v>1165991.5699999928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53245942.74</v>
          </cell>
          <cell r="H23">
            <v>1669903.200000003</v>
          </cell>
          <cell r="I23">
            <v>24.60565603365664</v>
          </cell>
          <cell r="J23">
            <v>-5116760.799999997</v>
          </cell>
          <cell r="K23">
            <v>93.59955733264707</v>
          </cell>
          <cell r="L23">
            <v>-3641017.259999998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31398068.81</v>
          </cell>
          <cell r="H24">
            <v>1222524.7199999988</v>
          </cell>
          <cell r="I24">
            <v>20.616915107415732</v>
          </cell>
          <cell r="J24">
            <v>-4707192.280000001</v>
          </cell>
          <cell r="K24">
            <v>109.23474756036669</v>
          </cell>
          <cell r="L24">
            <v>2654404.8099999987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97604600.18</v>
          </cell>
          <cell r="H25">
            <v>2851233.900000006</v>
          </cell>
          <cell r="I25">
            <v>19.817679102960458</v>
          </cell>
          <cell r="J25">
            <v>-11536091.099999994</v>
          </cell>
          <cell r="K25">
            <v>103.29187673605647</v>
          </cell>
          <cell r="L25">
            <v>3110625.180000007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53844079.23</v>
          </cell>
          <cell r="H26">
            <v>1428670.7799999937</v>
          </cell>
          <cell r="I26">
            <v>16.67685266906882</v>
          </cell>
          <cell r="J26">
            <v>-7138118.220000006</v>
          </cell>
          <cell r="K26">
            <v>89.57064945279373</v>
          </cell>
          <cell r="L26">
            <v>-6269450.770000003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42464659.6</v>
          </cell>
          <cell r="H27">
            <v>1265752.1000000015</v>
          </cell>
          <cell r="I27">
            <v>24.2223940278</v>
          </cell>
          <cell r="J27">
            <v>-3959792.8999999985</v>
          </cell>
          <cell r="K27">
            <v>101.03838406766687</v>
          </cell>
          <cell r="L27">
            <v>436414.6000000015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45298634.66</v>
          </cell>
          <cell r="H28">
            <v>1071713.9199999943</v>
          </cell>
          <cell r="I28">
            <v>18.941300229052864</v>
          </cell>
          <cell r="J28">
            <v>-4586366.080000006</v>
          </cell>
          <cell r="K28">
            <v>98.69621348516769</v>
          </cell>
          <cell r="L28">
            <v>-598399.3400000036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114149703.23</v>
          </cell>
          <cell r="H29">
            <v>2214468.0900000036</v>
          </cell>
          <cell r="I29">
            <v>20.45377357471077</v>
          </cell>
          <cell r="J29">
            <v>-8612228.909999996</v>
          </cell>
          <cell r="K29">
            <v>102.42579295267078</v>
          </cell>
          <cell r="L29">
            <v>2703455.230000004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51367636.35</v>
          </cell>
          <cell r="H30">
            <v>1431799.700000003</v>
          </cell>
          <cell r="I30">
            <v>33.06898388262016</v>
          </cell>
          <cell r="J30">
            <v>-2897936.299999997</v>
          </cell>
          <cell r="K30">
            <v>104.99654979401782</v>
          </cell>
          <cell r="L30">
            <v>2444470.3500000015</v>
          </cell>
        </row>
        <row r="31">
          <cell r="B31">
            <v>35698464</v>
          </cell>
          <cell r="C31">
            <v>32064023</v>
          </cell>
          <cell r="D31">
            <v>7208320</v>
          </cell>
          <cell r="G31">
            <v>29931153.57</v>
          </cell>
          <cell r="H31">
            <v>996285.2600000016</v>
          </cell>
          <cell r="I31">
            <v>13.82132397007904</v>
          </cell>
          <cell r="J31">
            <v>-6212034.739999998</v>
          </cell>
          <cell r="K31">
            <v>93.34809162905104</v>
          </cell>
          <cell r="L31">
            <v>-2132869.4299999997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27485127.17</v>
          </cell>
          <cell r="H32">
            <v>745979.6400000006</v>
          </cell>
          <cell r="I32">
            <v>25.323258520185178</v>
          </cell>
          <cell r="J32">
            <v>-2199848.3599999994</v>
          </cell>
          <cell r="K32">
            <v>110.6245622984462</v>
          </cell>
          <cell r="L32">
            <v>2639716.170000002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45276292.65</v>
          </cell>
          <cell r="H33">
            <v>457633.5700000003</v>
          </cell>
          <cell r="I33">
            <v>6.598817029639872</v>
          </cell>
          <cell r="J33">
            <v>-6477451.43</v>
          </cell>
          <cell r="K33">
            <v>101.67188185676142</v>
          </cell>
          <cell r="L33">
            <v>744518.6499999985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39680127.05</v>
          </cell>
          <cell r="H34">
            <v>672932.0099999979</v>
          </cell>
          <cell r="I34">
            <v>8.833429837037574</v>
          </cell>
          <cell r="J34">
            <v>-6945082.990000002</v>
          </cell>
          <cell r="K34">
            <v>103.84386206752885</v>
          </cell>
          <cell r="L34">
            <v>1468791.049999997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98432117.84</v>
          </cell>
          <cell r="H35">
            <v>2899988.2100000083</v>
          </cell>
          <cell r="I35">
            <v>33.0148699578832</v>
          </cell>
          <cell r="J35">
            <v>-5883896.789999992</v>
          </cell>
          <cell r="K35">
            <v>113.86135769905479</v>
          </cell>
          <cell r="L35">
            <v>11983018.840000004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12329696.95</v>
          </cell>
          <cell r="H36">
            <v>643166.959999999</v>
          </cell>
          <cell r="I36">
            <v>78.38232602239216</v>
          </cell>
          <cell r="J36">
            <v>-177384.04000000097</v>
          </cell>
          <cell r="K36">
            <v>113.04835599536389</v>
          </cell>
          <cell r="L36">
            <v>1423127.9499999993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27034337.48</v>
          </cell>
          <cell r="H37">
            <v>1184232.75</v>
          </cell>
          <cell r="I37">
            <v>29.541344765050276</v>
          </cell>
          <cell r="J37">
            <v>-2824497.25</v>
          </cell>
          <cell r="K37">
            <v>96.8602205228244</v>
          </cell>
          <cell r="L37">
            <v>-876333.5199999996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15406546.35</v>
          </cell>
          <cell r="H38">
            <v>375716.6799999997</v>
          </cell>
          <cell r="I38">
            <v>11.826522656212857</v>
          </cell>
          <cell r="J38">
            <v>-2801182.3200000003</v>
          </cell>
          <cell r="K38">
            <v>99.30665291660567</v>
          </cell>
          <cell r="L38">
            <v>-107566.65000000037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11477144.23</v>
          </cell>
          <cell r="H39">
            <v>871735.9900000002</v>
          </cell>
          <cell r="I39">
            <v>58.43784205205762</v>
          </cell>
          <cell r="J39">
            <v>-619996.0099999998</v>
          </cell>
          <cell r="K39">
            <v>98.21912345176533</v>
          </cell>
          <cell r="L39">
            <v>-208099.76999999955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11601526.28</v>
          </cell>
          <cell r="H40">
            <v>70352.83999999985</v>
          </cell>
          <cell r="I40">
            <v>2.285448275750045</v>
          </cell>
          <cell r="J40">
            <v>-3007942.16</v>
          </cell>
          <cell r="K40">
            <v>120.78115428897316</v>
          </cell>
          <cell r="L40">
            <v>1996115.2799999993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11271587.52</v>
          </cell>
          <cell r="H41">
            <v>78392.87999999896</v>
          </cell>
          <cell r="I41">
            <v>2.1092950870485847</v>
          </cell>
          <cell r="J41">
            <v>-3638151.120000001</v>
          </cell>
          <cell r="K41">
            <v>75.5988302410143</v>
          </cell>
          <cell r="L41">
            <v>-3638150.4800000004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19865349.74</v>
          </cell>
          <cell r="H42">
            <v>2155033.41</v>
          </cell>
          <cell r="I42">
            <v>97.77602287787353</v>
          </cell>
          <cell r="J42">
            <v>-49017.58999999985</v>
          </cell>
          <cell r="K42">
            <v>101.25778529445795</v>
          </cell>
          <cell r="L42">
            <v>246759.73999999836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35130191.89</v>
          </cell>
          <cell r="H43">
            <v>1311484.509999998</v>
          </cell>
          <cell r="I43">
            <v>39.61445632103457</v>
          </cell>
          <cell r="J43">
            <v>-1999136.490000002</v>
          </cell>
          <cell r="K43">
            <v>105.41120147979355</v>
          </cell>
          <cell r="L43">
            <v>1803380.8900000006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16607353.49</v>
          </cell>
          <cell r="H44">
            <v>603347.2799999993</v>
          </cell>
          <cell r="I44">
            <v>27.554256120785293</v>
          </cell>
          <cell r="J44">
            <v>-1586322.7200000007</v>
          </cell>
          <cell r="K44">
            <v>97.67221655987272</v>
          </cell>
          <cell r="L44">
            <v>-395796.5099999998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15199981.28</v>
          </cell>
          <cell r="H45">
            <v>625459.629999999</v>
          </cell>
          <cell r="I45">
            <v>43.436928703280515</v>
          </cell>
          <cell r="J45">
            <v>-814466.370000001</v>
          </cell>
          <cell r="K45">
            <v>106.50161101401781</v>
          </cell>
          <cell r="L45">
            <v>927914.2799999993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5861284.18</v>
          </cell>
          <cell r="H46">
            <v>33573.09999999963</v>
          </cell>
          <cell r="I46">
            <v>9.33992288389732</v>
          </cell>
          <cell r="J46">
            <v>-325884.9000000004</v>
          </cell>
          <cell r="K46">
            <v>107.45584147539378</v>
          </cell>
          <cell r="L46">
            <v>406686.1799999997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6354098.22</v>
          </cell>
          <cell r="H47">
            <v>243617.27999999933</v>
          </cell>
          <cell r="I47">
            <v>43.01000670880254</v>
          </cell>
          <cell r="J47">
            <v>-322802.72000000067</v>
          </cell>
          <cell r="K47">
            <v>110.98646331922649</v>
          </cell>
          <cell r="L47">
            <v>628987.2199999997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6387480.61</v>
          </cell>
          <cell r="H48">
            <v>30340.25</v>
          </cell>
          <cell r="I48">
            <v>3.4600901167001</v>
          </cell>
          <cell r="J48">
            <v>-846522.75</v>
          </cell>
          <cell r="K48">
            <v>88.80875104276737</v>
          </cell>
          <cell r="L48">
            <v>-804919.3899999997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17556903.86</v>
          </cell>
          <cell r="H49">
            <v>1435300.7699999996</v>
          </cell>
          <cell r="I49">
            <v>67.5324426565036</v>
          </cell>
          <cell r="J49">
            <v>-690049.2300000004</v>
          </cell>
          <cell r="K49">
            <v>116.85135138193104</v>
          </cell>
          <cell r="L49">
            <v>2531913.8599999994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7195833.97</v>
          </cell>
          <cell r="H50">
            <v>253601.91999999993</v>
          </cell>
          <cell r="I50">
            <v>36.59975812014905</v>
          </cell>
          <cell r="J50">
            <v>-439304.0800000001</v>
          </cell>
          <cell r="K50">
            <v>100.85596354076512</v>
          </cell>
          <cell r="L50">
            <v>61070.96999999974</v>
          </cell>
        </row>
        <row r="51">
          <cell r="B51">
            <v>6512100</v>
          </cell>
          <cell r="C51">
            <v>5777978</v>
          </cell>
          <cell r="D51">
            <v>456793</v>
          </cell>
          <cell r="G51">
            <v>6068971.1</v>
          </cell>
          <cell r="H51">
            <v>73794.77999999933</v>
          </cell>
          <cell r="I51">
            <v>16.15497172679952</v>
          </cell>
          <cell r="J51">
            <v>-382998.22000000067</v>
          </cell>
          <cell r="K51">
            <v>105.03624451321897</v>
          </cell>
          <cell r="L51">
            <v>290993.0999999996</v>
          </cell>
        </row>
        <row r="52">
          <cell r="B52">
            <v>8834144960</v>
          </cell>
          <cell r="C52">
            <v>7310261324</v>
          </cell>
          <cell r="D52">
            <v>824491572</v>
          </cell>
          <cell r="G52">
            <v>6909764058.23</v>
          </cell>
          <cell r="H52">
            <v>144650639.18000033</v>
          </cell>
          <cell r="I52">
            <v>17.544222899588394</v>
          </cell>
          <cell r="J52">
            <v>-659315274.8499997</v>
          </cell>
          <cell r="K52">
            <v>94.52143708659025</v>
          </cell>
          <cell r="L52">
            <v>-400497265.77000046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5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61" sqref="E6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1234360746.53</v>
      </c>
      <c r="F10" s="33">
        <f>'[1]вспомогат'!H10</f>
        <v>5296394.980000019</v>
      </c>
      <c r="G10" s="34">
        <f>'[1]вспомогат'!I10</f>
        <v>5.225403690541066</v>
      </c>
      <c r="H10" s="33">
        <f>'[1]вспомогат'!J10</f>
        <v>-96062185.01999998</v>
      </c>
      <c r="I10" s="34">
        <f>'[1]вспомогат'!K10</f>
        <v>94.73094345701767</v>
      </c>
      <c r="J10" s="33">
        <f>'[1]вспомогат'!L10</f>
        <v>-68656727.47000003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3183319738.32</v>
      </c>
      <c r="F12" s="33">
        <f>'[1]вспомогат'!H11</f>
        <v>64197686.410000324</v>
      </c>
      <c r="G12" s="36">
        <f>'[1]вспомогат'!I11</f>
        <v>16.248670929776466</v>
      </c>
      <c r="H12" s="37">
        <f>'[1]вспомогат'!J11</f>
        <v>-330897313.5899997</v>
      </c>
      <c r="I12" s="36">
        <f>'[1]вспомогат'!K11</f>
        <v>90.75505405612678</v>
      </c>
      <c r="J12" s="39">
        <f>'[1]вспомогат'!L11</f>
        <v>-324275261.6799998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275491686.83</v>
      </c>
      <c r="F13" s="33">
        <f>'[1]вспомогат'!H12</f>
        <v>8889302.399999976</v>
      </c>
      <c r="G13" s="36">
        <f>'[1]вспомогат'!I12</f>
        <v>27.552882361501347</v>
      </c>
      <c r="H13" s="37">
        <f>'[1]вспомогат'!J12</f>
        <v>-23373392.600000024</v>
      </c>
      <c r="I13" s="36">
        <f>'[1]вспомогат'!K12</f>
        <v>97.3803044550826</v>
      </c>
      <c r="J13" s="39">
        <f>'[1]вспомогат'!L12</f>
        <v>-7411194.170000017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351269556.26</v>
      </c>
      <c r="F14" s="33">
        <f>'[1]вспомогат'!H13</f>
        <v>5571535.300000012</v>
      </c>
      <c r="G14" s="36">
        <f>'[1]вспомогат'!I13</f>
        <v>15.711349802675304</v>
      </c>
      <c r="H14" s="37">
        <f>'[1]вспомогат'!J13</f>
        <v>-29890314.699999988</v>
      </c>
      <c r="I14" s="36">
        <f>'[1]вспомогат'!K13</f>
        <v>97.2989665998515</v>
      </c>
      <c r="J14" s="39">
        <f>'[1]вспомогат'!L13</f>
        <v>-9751293.74000001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353192477.9</v>
      </c>
      <c r="F15" s="33">
        <f>'[1]вспомогат'!H14</f>
        <v>10784511.370000005</v>
      </c>
      <c r="G15" s="36">
        <f>'[1]вспомогат'!I14</f>
        <v>22.560323347907048</v>
      </c>
      <c r="H15" s="37">
        <f>'[1]вспомогат'!J14</f>
        <v>-37018488.629999995</v>
      </c>
      <c r="I15" s="36">
        <f>'[1]вспомогат'!K14</f>
        <v>91.06208129758494</v>
      </c>
      <c r="J15" s="39">
        <f>'[1]вспомогат'!L14</f>
        <v>-34666522.100000024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52212371.23</v>
      </c>
      <c r="F16" s="33">
        <f>'[1]вспомогат'!H15</f>
        <v>2012183.6899999976</v>
      </c>
      <c r="G16" s="36">
        <f>'[1]вспомогат'!I15</f>
        <v>39.96630762508188</v>
      </c>
      <c r="H16" s="37">
        <f>'[1]вспомогат'!J15</f>
        <v>-3022516.3100000024</v>
      </c>
      <c r="I16" s="36">
        <f>'[1]вспомогат'!K15</f>
        <v>99.16672439892044</v>
      </c>
      <c r="J16" s="39">
        <f>'[1]вспомогат'!L15</f>
        <v>-438728.7700000033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4215485830.54</v>
      </c>
      <c r="F17" s="41">
        <f>SUM(F12:F16)</f>
        <v>91455219.17000031</v>
      </c>
      <c r="G17" s="42">
        <f>F17/D17*100</f>
        <v>17.73566066544848</v>
      </c>
      <c r="H17" s="41">
        <f>SUM(H12:H16)</f>
        <v>-424202025.8299997</v>
      </c>
      <c r="I17" s="43">
        <f>E17/C17*100</f>
        <v>91.80007325045473</v>
      </c>
      <c r="J17" s="41">
        <f>SUM(J12:J16)</f>
        <v>-376543000.45999986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31287060.08</v>
      </c>
      <c r="F18" s="44">
        <f>'[1]вспомогат'!H16</f>
        <v>930552.1399999969</v>
      </c>
      <c r="G18" s="45">
        <f>'[1]вспомогат'!I16</f>
        <v>25.164524038548564</v>
      </c>
      <c r="H18" s="46">
        <f>'[1]вспомогат'!J16</f>
        <v>-2767320.860000003</v>
      </c>
      <c r="I18" s="47">
        <f>'[1]вспомогат'!K16</f>
        <v>107.12313586859312</v>
      </c>
      <c r="J18" s="48">
        <f>'[1]вспомогат'!L16</f>
        <v>2080428.0799999982</v>
      </c>
    </row>
    <row r="19" spans="1:10" ht="12.75">
      <c r="A19" s="32" t="s">
        <v>21</v>
      </c>
      <c r="B19" s="44">
        <f>'[1]вспомогат'!B17</f>
        <v>206126964</v>
      </c>
      <c r="C19" s="44">
        <f>'[1]вспомогат'!C17</f>
        <v>170558419</v>
      </c>
      <c r="D19" s="44">
        <f>'[1]вспомогат'!D17</f>
        <v>37905164</v>
      </c>
      <c r="E19" s="44">
        <f>'[1]вспомогат'!G17</f>
        <v>179749504.31</v>
      </c>
      <c r="F19" s="44">
        <f>'[1]вспомогат'!H17</f>
        <v>6230042.530000001</v>
      </c>
      <c r="G19" s="45">
        <f>'[1]вспомогат'!I17</f>
        <v>16.435867498159357</v>
      </c>
      <c r="H19" s="37">
        <f>'[1]вспомогат'!J17</f>
        <v>-31675121.47</v>
      </c>
      <c r="I19" s="38">
        <f>'[1]вспомогат'!K17</f>
        <v>105.38881948125938</v>
      </c>
      <c r="J19" s="39">
        <f>'[1]вспомогат'!L17</f>
        <v>9191085.310000002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21190504.62</v>
      </c>
      <c r="F20" s="44">
        <f>'[1]вспомогат'!H18</f>
        <v>336377.0700000003</v>
      </c>
      <c r="G20" s="45">
        <f>'[1]вспомогат'!I18</f>
        <v>8.059756240447264</v>
      </c>
      <c r="H20" s="37">
        <f>'[1]вспомогат'!J18</f>
        <v>-3837161.9299999997</v>
      </c>
      <c r="I20" s="38">
        <f>'[1]вспомогат'!K18</f>
        <v>96.12357950060839</v>
      </c>
      <c r="J20" s="39">
        <f>'[1]вспомогат'!L18</f>
        <v>-854559.379999999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22267655.39</v>
      </c>
      <c r="F21" s="44">
        <f>'[1]вспомогат'!H19</f>
        <v>232778.31000000238</v>
      </c>
      <c r="G21" s="45">
        <f>'[1]вспомогат'!I19</f>
        <v>10.014166978563143</v>
      </c>
      <c r="H21" s="37">
        <f>'[1]вспомогат'!J19</f>
        <v>-2091711.6899999976</v>
      </c>
      <c r="I21" s="38">
        <f>'[1]вспомогат'!K19</f>
        <v>118.55989659551382</v>
      </c>
      <c r="J21" s="39">
        <f>'[1]вспомогат'!L19</f>
        <v>3485878.3900000006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100049570.99</v>
      </c>
      <c r="F22" s="44">
        <f>'[1]вспомогат'!H20</f>
        <v>3469378.530000001</v>
      </c>
      <c r="G22" s="45">
        <f>'[1]вспомогат'!I20</f>
        <v>24.29732797771922</v>
      </c>
      <c r="H22" s="37">
        <f>'[1]вспомогат'!J20</f>
        <v>-10809469.469999999</v>
      </c>
      <c r="I22" s="38">
        <f>'[1]вспомогат'!K20</f>
        <v>105.9367820045576</v>
      </c>
      <c r="J22" s="39">
        <f>'[1]вспомогат'!L20</f>
        <v>5606857.989999995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78318068.97</v>
      </c>
      <c r="F23" s="44">
        <f>'[1]вспомогат'!H21</f>
        <v>1648784.6700000018</v>
      </c>
      <c r="G23" s="45">
        <f>'[1]вспомогат'!I21</f>
        <v>17.139026887566207</v>
      </c>
      <c r="H23" s="37">
        <f>'[1]вспомогат'!J21</f>
        <v>-7971275.329999998</v>
      </c>
      <c r="I23" s="38">
        <f>'[1]вспомогат'!K21</f>
        <v>105.66238466670399</v>
      </c>
      <c r="J23" s="39">
        <f>'[1]вспомогат'!L21</f>
        <v>4197018.969999999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71528686.57</v>
      </c>
      <c r="F24" s="44">
        <f>'[1]вспомогат'!H22</f>
        <v>6133075.649999991</v>
      </c>
      <c r="G24" s="45">
        <f>'[1]вспомогат'!I22</f>
        <v>62.84353873309061</v>
      </c>
      <c r="H24" s="37">
        <f>'[1]вспомогат'!J22</f>
        <v>-3626202.350000009</v>
      </c>
      <c r="I24" s="38">
        <f>'[1]вспомогат'!K22</f>
        <v>101.65711613234825</v>
      </c>
      <c r="J24" s="39">
        <f>'[1]вспомогат'!L22</f>
        <v>1165991.5699999928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53245942.74</v>
      </c>
      <c r="F25" s="44">
        <f>'[1]вспомогат'!H23</f>
        <v>1669903.200000003</v>
      </c>
      <c r="G25" s="45">
        <f>'[1]вспомогат'!I23</f>
        <v>24.60565603365664</v>
      </c>
      <c r="H25" s="37">
        <f>'[1]вспомогат'!J23</f>
        <v>-5116760.799999997</v>
      </c>
      <c r="I25" s="38">
        <f>'[1]вспомогат'!K23</f>
        <v>93.59955733264707</v>
      </c>
      <c r="J25" s="39">
        <f>'[1]вспомогат'!L23</f>
        <v>-3641017.259999998</v>
      </c>
    </row>
    <row r="26" spans="1:10" ht="12.75">
      <c r="A26" s="49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31398068.81</v>
      </c>
      <c r="F26" s="44">
        <f>'[1]вспомогат'!H24</f>
        <v>1222524.7199999988</v>
      </c>
      <c r="G26" s="45">
        <f>'[1]вспомогат'!I24</f>
        <v>20.616915107415732</v>
      </c>
      <c r="H26" s="37">
        <f>'[1]вспомогат'!J24</f>
        <v>-4707192.280000001</v>
      </c>
      <c r="I26" s="38">
        <f>'[1]вспомогат'!K24</f>
        <v>109.23474756036669</v>
      </c>
      <c r="J26" s="39">
        <f>'[1]вспомогат'!L24</f>
        <v>2654404.8099999987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97604600.18</v>
      </c>
      <c r="F27" s="44">
        <f>'[1]вспомогат'!H25</f>
        <v>2851233.900000006</v>
      </c>
      <c r="G27" s="45">
        <f>'[1]вспомогат'!I25</f>
        <v>19.817679102960458</v>
      </c>
      <c r="H27" s="37">
        <f>'[1]вспомогат'!J25</f>
        <v>-11536091.099999994</v>
      </c>
      <c r="I27" s="38">
        <f>'[1]вспомогат'!K25</f>
        <v>103.29187673605647</v>
      </c>
      <c r="J27" s="39">
        <f>'[1]вспомогат'!L25</f>
        <v>3110625.180000007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53844079.23</v>
      </c>
      <c r="F28" s="44">
        <f>'[1]вспомогат'!H26</f>
        <v>1428670.7799999937</v>
      </c>
      <c r="G28" s="45">
        <f>'[1]вспомогат'!I26</f>
        <v>16.67685266906882</v>
      </c>
      <c r="H28" s="37">
        <f>'[1]вспомогат'!J26</f>
        <v>-7138118.220000006</v>
      </c>
      <c r="I28" s="38">
        <f>'[1]вспомогат'!K26</f>
        <v>89.57064945279373</v>
      </c>
      <c r="J28" s="39">
        <f>'[1]вспомогат'!L26</f>
        <v>-6269450.770000003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42464659.6</v>
      </c>
      <c r="F29" s="44">
        <f>'[1]вспомогат'!H27</f>
        <v>1265752.1000000015</v>
      </c>
      <c r="G29" s="45">
        <f>'[1]вспомогат'!I27</f>
        <v>24.2223940278</v>
      </c>
      <c r="H29" s="37">
        <f>'[1]вспомогат'!J27</f>
        <v>-3959792.8999999985</v>
      </c>
      <c r="I29" s="38">
        <f>'[1]вспомогат'!K27</f>
        <v>101.03838406766687</v>
      </c>
      <c r="J29" s="39">
        <f>'[1]вспомогат'!L27</f>
        <v>436414.6000000015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45298634.66</v>
      </c>
      <c r="F30" s="44">
        <f>'[1]вспомогат'!H28</f>
        <v>1071713.9199999943</v>
      </c>
      <c r="G30" s="45">
        <f>'[1]вспомогат'!I28</f>
        <v>18.941300229052864</v>
      </c>
      <c r="H30" s="37">
        <f>'[1]вспомогат'!J28</f>
        <v>-4586366.080000006</v>
      </c>
      <c r="I30" s="38">
        <f>'[1]вспомогат'!K28</f>
        <v>98.69621348516769</v>
      </c>
      <c r="J30" s="39">
        <f>'[1]вспомогат'!L28</f>
        <v>-598399.3400000036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114149703.23</v>
      </c>
      <c r="F31" s="44">
        <f>'[1]вспомогат'!H29</f>
        <v>2214468.0900000036</v>
      </c>
      <c r="G31" s="45">
        <f>'[1]вспомогат'!I29</f>
        <v>20.45377357471077</v>
      </c>
      <c r="H31" s="37">
        <f>'[1]вспомогат'!J29</f>
        <v>-8612228.909999996</v>
      </c>
      <c r="I31" s="38">
        <f>'[1]вспомогат'!K29</f>
        <v>102.42579295267078</v>
      </c>
      <c r="J31" s="39">
        <f>'[1]вспомогат'!L29</f>
        <v>2703455.230000004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51367636.35</v>
      </c>
      <c r="F32" s="44">
        <f>'[1]вспомогат'!H30</f>
        <v>1431799.700000003</v>
      </c>
      <c r="G32" s="45">
        <f>'[1]вспомогат'!I30</f>
        <v>33.06898388262016</v>
      </c>
      <c r="H32" s="37">
        <f>'[1]вспомогат'!J30</f>
        <v>-2897936.299999997</v>
      </c>
      <c r="I32" s="38">
        <f>'[1]вспомогат'!K30</f>
        <v>104.99654979401782</v>
      </c>
      <c r="J32" s="39">
        <f>'[1]вспомогат'!L30</f>
        <v>2444470.3500000015</v>
      </c>
    </row>
    <row r="33" spans="1:10" ht="12.75">
      <c r="A33" s="32" t="s">
        <v>35</v>
      </c>
      <c r="B33" s="44">
        <f>'[1]вспомогат'!B31</f>
        <v>35698464</v>
      </c>
      <c r="C33" s="44">
        <f>'[1]вспомогат'!C31</f>
        <v>32064023</v>
      </c>
      <c r="D33" s="44">
        <f>'[1]вспомогат'!D31</f>
        <v>7208320</v>
      </c>
      <c r="E33" s="44">
        <f>'[1]вспомогат'!G31</f>
        <v>29931153.57</v>
      </c>
      <c r="F33" s="44">
        <f>'[1]вспомогат'!H31</f>
        <v>996285.2600000016</v>
      </c>
      <c r="G33" s="45">
        <f>'[1]вспомогат'!I31</f>
        <v>13.82132397007904</v>
      </c>
      <c r="H33" s="37">
        <f>'[1]вспомогат'!J31</f>
        <v>-6212034.739999998</v>
      </c>
      <c r="I33" s="38">
        <f>'[1]вспомогат'!K31</f>
        <v>93.34809162905104</v>
      </c>
      <c r="J33" s="39">
        <f>'[1]вспомогат'!L31</f>
        <v>-2132869.4299999997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27485127.17</v>
      </c>
      <c r="F34" s="44">
        <f>'[1]вспомогат'!H32</f>
        <v>745979.6400000006</v>
      </c>
      <c r="G34" s="45">
        <f>'[1]вспомогат'!I32</f>
        <v>25.323258520185178</v>
      </c>
      <c r="H34" s="37">
        <f>'[1]вспомогат'!J32</f>
        <v>-2199848.3599999994</v>
      </c>
      <c r="I34" s="38">
        <f>'[1]вспомогат'!K32</f>
        <v>110.6245622984462</v>
      </c>
      <c r="J34" s="39">
        <f>'[1]вспомогат'!L32</f>
        <v>2639716.170000002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45276292.65</v>
      </c>
      <c r="F35" s="44">
        <f>'[1]вспомогат'!H33</f>
        <v>457633.5700000003</v>
      </c>
      <c r="G35" s="45">
        <f>'[1]вспомогат'!I33</f>
        <v>6.598817029639872</v>
      </c>
      <c r="H35" s="37">
        <f>'[1]вспомогат'!J33</f>
        <v>-6477451.43</v>
      </c>
      <c r="I35" s="38">
        <f>'[1]вспомогат'!K33</f>
        <v>101.67188185676142</v>
      </c>
      <c r="J35" s="39">
        <f>'[1]вспомогат'!L33</f>
        <v>744518.6499999985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39680127.05</v>
      </c>
      <c r="F36" s="44">
        <f>'[1]вспомогат'!H34</f>
        <v>672932.0099999979</v>
      </c>
      <c r="G36" s="45">
        <f>'[1]вспомогат'!I34</f>
        <v>8.833429837037574</v>
      </c>
      <c r="H36" s="37">
        <f>'[1]вспомогат'!J34</f>
        <v>-6945082.990000002</v>
      </c>
      <c r="I36" s="38">
        <f>'[1]вспомогат'!K34</f>
        <v>103.84386206752885</v>
      </c>
      <c r="J36" s="39">
        <f>'[1]вспомогат'!L34</f>
        <v>1468791.049999997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98432117.84</v>
      </c>
      <c r="F37" s="44">
        <f>'[1]вспомогат'!H35</f>
        <v>2899988.2100000083</v>
      </c>
      <c r="G37" s="45">
        <f>'[1]вспомогат'!I35</f>
        <v>33.0148699578832</v>
      </c>
      <c r="H37" s="37">
        <f>'[1]вспомогат'!J35</f>
        <v>-5883896.789999992</v>
      </c>
      <c r="I37" s="38">
        <f>'[1]вспомогат'!K35</f>
        <v>113.86135769905479</v>
      </c>
      <c r="J37" s="39">
        <f>'[1]вспомогат'!L35</f>
        <v>11983018.840000004</v>
      </c>
    </row>
    <row r="38" spans="1:10" ht="18.75" customHeight="1">
      <c r="A38" s="50" t="s">
        <v>40</v>
      </c>
      <c r="B38" s="41">
        <f>SUM(B18:B37)</f>
        <v>1415167900</v>
      </c>
      <c r="C38" s="41">
        <f>SUM(C18:C37)</f>
        <v>1194152815</v>
      </c>
      <c r="D38" s="41">
        <f>SUM(D18:D37)</f>
        <v>176960938</v>
      </c>
      <c r="E38" s="41">
        <f>SUM(E18:E37)</f>
        <v>1234569194.0099998</v>
      </c>
      <c r="F38" s="41">
        <f>SUM(F18:F37)</f>
        <v>37909874.00000001</v>
      </c>
      <c r="G38" s="42">
        <f>F38/D38*100</f>
        <v>21.42273567740696</v>
      </c>
      <c r="H38" s="41">
        <f>SUM(H18:H37)</f>
        <v>-139051064</v>
      </c>
      <c r="I38" s="43">
        <f>E38/C38*100</f>
        <v>103.384523195216</v>
      </c>
      <c r="J38" s="41">
        <f>SUM(J18:J37)</f>
        <v>40416379.01</v>
      </c>
    </row>
    <row r="39" spans="1:10" ht="12" customHeight="1">
      <c r="A39" s="51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12329696.95</v>
      </c>
      <c r="F39" s="33">
        <f>'[1]вспомогат'!H36</f>
        <v>643166.959999999</v>
      </c>
      <c r="G39" s="36">
        <f>'[1]вспомогат'!I36</f>
        <v>78.38232602239216</v>
      </c>
      <c r="H39" s="37">
        <f>'[1]вспомогат'!J36</f>
        <v>-177384.04000000097</v>
      </c>
      <c r="I39" s="38">
        <f>'[1]вспомогат'!K36</f>
        <v>113.04835599536389</v>
      </c>
      <c r="J39" s="39">
        <f>'[1]вспомогат'!L36</f>
        <v>1423127.9499999993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27034337.48</v>
      </c>
      <c r="F40" s="33">
        <f>'[1]вспомогат'!H37</f>
        <v>1184232.75</v>
      </c>
      <c r="G40" s="36">
        <f>'[1]вспомогат'!I37</f>
        <v>29.541344765050276</v>
      </c>
      <c r="H40" s="37">
        <f>'[1]вспомогат'!J37</f>
        <v>-2824497.25</v>
      </c>
      <c r="I40" s="38">
        <f>'[1]вспомогат'!K37</f>
        <v>96.8602205228244</v>
      </c>
      <c r="J40" s="39">
        <f>'[1]вспомогат'!L37</f>
        <v>-876333.5199999996</v>
      </c>
    </row>
    <row r="41" spans="1:10" ht="12.75" customHeight="1">
      <c r="A41" s="51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15406546.35</v>
      </c>
      <c r="F41" s="33">
        <f>'[1]вспомогат'!H38</f>
        <v>375716.6799999997</v>
      </c>
      <c r="G41" s="36">
        <f>'[1]вспомогат'!I38</f>
        <v>11.826522656212857</v>
      </c>
      <c r="H41" s="37">
        <f>'[1]вспомогат'!J38</f>
        <v>-2801182.3200000003</v>
      </c>
      <c r="I41" s="38">
        <f>'[1]вспомогат'!K38</f>
        <v>99.30665291660567</v>
      </c>
      <c r="J41" s="39">
        <f>'[1]вспомогат'!L38</f>
        <v>-107566.65000000037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11477144.23</v>
      </c>
      <c r="F42" s="33">
        <f>'[1]вспомогат'!H39</f>
        <v>871735.9900000002</v>
      </c>
      <c r="G42" s="36">
        <f>'[1]вспомогат'!I39</f>
        <v>58.43784205205762</v>
      </c>
      <c r="H42" s="37">
        <f>'[1]вспомогат'!J39</f>
        <v>-619996.0099999998</v>
      </c>
      <c r="I42" s="38">
        <f>'[1]вспомогат'!K39</f>
        <v>98.21912345176533</v>
      </c>
      <c r="J42" s="39">
        <f>'[1]вспомогат'!L39</f>
        <v>-208099.76999999955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11601526.28</v>
      </c>
      <c r="F43" s="33">
        <f>'[1]вспомогат'!H40</f>
        <v>70352.83999999985</v>
      </c>
      <c r="G43" s="36">
        <f>'[1]вспомогат'!I40</f>
        <v>2.285448275750045</v>
      </c>
      <c r="H43" s="37">
        <f>'[1]вспомогат'!J40</f>
        <v>-3007942.16</v>
      </c>
      <c r="I43" s="38">
        <f>'[1]вспомогат'!K40</f>
        <v>120.78115428897316</v>
      </c>
      <c r="J43" s="39">
        <f>'[1]вспомогат'!L40</f>
        <v>1996115.2799999993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11271587.52</v>
      </c>
      <c r="F44" s="33">
        <f>'[1]вспомогат'!H41</f>
        <v>78392.87999999896</v>
      </c>
      <c r="G44" s="36">
        <f>'[1]вспомогат'!I41</f>
        <v>2.1092950870485847</v>
      </c>
      <c r="H44" s="37">
        <f>'[1]вспомогат'!J41</f>
        <v>-3638151.120000001</v>
      </c>
      <c r="I44" s="38">
        <f>'[1]вспомогат'!K41</f>
        <v>75.5988302410143</v>
      </c>
      <c r="J44" s="39">
        <f>'[1]вспомогат'!L41</f>
        <v>-3638150.4800000004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19865349.74</v>
      </c>
      <c r="F45" s="33">
        <f>'[1]вспомогат'!H42</f>
        <v>2155033.41</v>
      </c>
      <c r="G45" s="36">
        <f>'[1]вспомогат'!I42</f>
        <v>97.77602287787353</v>
      </c>
      <c r="H45" s="37">
        <f>'[1]вспомогат'!J42</f>
        <v>-49017.58999999985</v>
      </c>
      <c r="I45" s="38">
        <f>'[1]вспомогат'!K42</f>
        <v>101.25778529445795</v>
      </c>
      <c r="J45" s="39">
        <f>'[1]вспомогат'!L42</f>
        <v>246759.73999999836</v>
      </c>
    </row>
    <row r="46" spans="1:10" ht="14.25" customHeight="1">
      <c r="A46" s="52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35130191.89</v>
      </c>
      <c r="F46" s="33">
        <f>'[1]вспомогат'!H43</f>
        <v>1311484.509999998</v>
      </c>
      <c r="G46" s="36">
        <f>'[1]вспомогат'!I43</f>
        <v>39.61445632103457</v>
      </c>
      <c r="H46" s="37">
        <f>'[1]вспомогат'!J43</f>
        <v>-1999136.490000002</v>
      </c>
      <c r="I46" s="38">
        <f>'[1]вспомогат'!K43</f>
        <v>105.41120147979355</v>
      </c>
      <c r="J46" s="39">
        <f>'[1]вспомогат'!L43</f>
        <v>1803380.8900000006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16607353.49</v>
      </c>
      <c r="F47" s="33">
        <f>'[1]вспомогат'!H44</f>
        <v>603347.2799999993</v>
      </c>
      <c r="G47" s="36">
        <f>'[1]вспомогат'!I44</f>
        <v>27.554256120785293</v>
      </c>
      <c r="H47" s="37">
        <f>'[1]вспомогат'!J44</f>
        <v>-1586322.7200000007</v>
      </c>
      <c r="I47" s="38">
        <f>'[1]вспомогат'!K44</f>
        <v>97.67221655987272</v>
      </c>
      <c r="J47" s="39">
        <f>'[1]вспомогат'!L44</f>
        <v>-395796.5099999998</v>
      </c>
    </row>
    <row r="48" spans="1:10" ht="14.25" customHeight="1">
      <c r="A48" s="52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15199981.28</v>
      </c>
      <c r="F48" s="33">
        <f>'[1]вспомогат'!H45</f>
        <v>625459.629999999</v>
      </c>
      <c r="G48" s="36">
        <f>'[1]вспомогат'!I45</f>
        <v>43.436928703280515</v>
      </c>
      <c r="H48" s="37">
        <f>'[1]вспомогат'!J45</f>
        <v>-814466.370000001</v>
      </c>
      <c r="I48" s="38">
        <f>'[1]вспомогат'!K45</f>
        <v>106.50161101401781</v>
      </c>
      <c r="J48" s="39">
        <f>'[1]вспомогат'!L45</f>
        <v>927914.2799999993</v>
      </c>
    </row>
    <row r="49" spans="1:10" ht="14.25" customHeight="1">
      <c r="A49" s="52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5861284.18</v>
      </c>
      <c r="F49" s="33">
        <f>'[1]вспомогат'!H46</f>
        <v>33573.09999999963</v>
      </c>
      <c r="G49" s="36">
        <f>'[1]вспомогат'!I46</f>
        <v>9.33992288389732</v>
      </c>
      <c r="H49" s="37">
        <f>'[1]вспомогат'!J46</f>
        <v>-325884.9000000004</v>
      </c>
      <c r="I49" s="38">
        <f>'[1]вспомогат'!K46</f>
        <v>107.45584147539378</v>
      </c>
      <c r="J49" s="39">
        <f>'[1]вспомогат'!L46</f>
        <v>406686.1799999997</v>
      </c>
    </row>
    <row r="50" spans="1:10" ht="14.25" customHeight="1">
      <c r="A50" s="52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6354098.22</v>
      </c>
      <c r="F50" s="33">
        <f>'[1]вспомогат'!H47</f>
        <v>243617.27999999933</v>
      </c>
      <c r="G50" s="36">
        <f>'[1]вспомогат'!I47</f>
        <v>43.01000670880254</v>
      </c>
      <c r="H50" s="37">
        <f>'[1]вспомогат'!J47</f>
        <v>-322802.72000000067</v>
      </c>
      <c r="I50" s="38">
        <f>'[1]вспомогат'!K47</f>
        <v>110.98646331922649</v>
      </c>
      <c r="J50" s="39">
        <f>'[1]вспомогат'!L47</f>
        <v>628987.2199999997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6387480.61</v>
      </c>
      <c r="F51" s="33">
        <f>'[1]вспомогат'!H48</f>
        <v>30340.25</v>
      </c>
      <c r="G51" s="36">
        <f>'[1]вспомогат'!I48</f>
        <v>3.4600901167001</v>
      </c>
      <c r="H51" s="37">
        <f>'[1]вспомогат'!J48</f>
        <v>-846522.75</v>
      </c>
      <c r="I51" s="38">
        <f>'[1]вспомогат'!K48</f>
        <v>88.80875104276737</v>
      </c>
      <c r="J51" s="39">
        <f>'[1]вспомогат'!L48</f>
        <v>-804919.3899999997</v>
      </c>
    </row>
    <row r="52" spans="1:10" ht="14.25" customHeight="1">
      <c r="A52" s="52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17556903.86</v>
      </c>
      <c r="F52" s="33">
        <f>'[1]вспомогат'!H49</f>
        <v>1435300.7699999996</v>
      </c>
      <c r="G52" s="36">
        <f>'[1]вспомогат'!I49</f>
        <v>67.5324426565036</v>
      </c>
      <c r="H52" s="37">
        <f>'[1]вспомогат'!J49</f>
        <v>-690049.2300000004</v>
      </c>
      <c r="I52" s="38">
        <f>'[1]вспомогат'!K49</f>
        <v>116.85135138193104</v>
      </c>
      <c r="J52" s="39">
        <f>'[1]вспомогат'!L49</f>
        <v>2531913.8599999994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7195833.97</v>
      </c>
      <c r="F53" s="33">
        <f>'[1]вспомогат'!H50</f>
        <v>253601.91999999993</v>
      </c>
      <c r="G53" s="36">
        <f>'[1]вспомогат'!I50</f>
        <v>36.59975812014905</v>
      </c>
      <c r="H53" s="37">
        <f>'[1]вспомогат'!J50</f>
        <v>-439304.0800000001</v>
      </c>
      <c r="I53" s="38">
        <f>'[1]вспомогат'!K50</f>
        <v>100.85596354076512</v>
      </c>
      <c r="J53" s="39">
        <f>'[1]вспомогат'!L50</f>
        <v>61070.96999999974</v>
      </c>
    </row>
    <row r="54" spans="1:10" ht="14.25" customHeight="1">
      <c r="A54" s="52" t="s">
        <v>56</v>
      </c>
      <c r="B54" s="33">
        <f>'[1]вспомогат'!B51</f>
        <v>6512100</v>
      </c>
      <c r="C54" s="33">
        <f>'[1]вспомогат'!C51</f>
        <v>5777978</v>
      </c>
      <c r="D54" s="33">
        <f>'[1]вспомогат'!D51</f>
        <v>456793</v>
      </c>
      <c r="E54" s="33">
        <f>'[1]вспомогат'!G51</f>
        <v>6068971.1</v>
      </c>
      <c r="F54" s="33">
        <f>'[1]вспомогат'!H51</f>
        <v>73794.77999999933</v>
      </c>
      <c r="G54" s="36">
        <f>'[1]вспомогат'!I51</f>
        <v>16.15497172679952</v>
      </c>
      <c r="H54" s="37">
        <f>'[1]вспомогат'!J51</f>
        <v>-382998.22000000067</v>
      </c>
      <c r="I54" s="38">
        <f>'[1]вспомогат'!K51</f>
        <v>105.03624451321897</v>
      </c>
      <c r="J54" s="39">
        <f>'[1]вспомогат'!L51</f>
        <v>290993.0999999996</v>
      </c>
    </row>
    <row r="55" spans="1:10" ht="15" customHeight="1">
      <c r="A55" s="50" t="s">
        <v>57</v>
      </c>
      <c r="B55" s="41">
        <f>SUM(B39:B54)</f>
        <v>257993608</v>
      </c>
      <c r="C55" s="41">
        <f>SUM(C39:C54)</f>
        <v>221062204</v>
      </c>
      <c r="D55" s="41">
        <f>SUM(D39:D54)</f>
        <v>30514809</v>
      </c>
      <c r="E55" s="41">
        <f>SUM(E39:E54)</f>
        <v>225348287.15000004</v>
      </c>
      <c r="F55" s="41">
        <f>SUM(F39:F54)</f>
        <v>9989151.029999992</v>
      </c>
      <c r="G55" s="42">
        <f>F55/D55*100</f>
        <v>32.735420464208026</v>
      </c>
      <c r="H55" s="41">
        <f>SUM(H39:H54)</f>
        <v>-20525657.970000006</v>
      </c>
      <c r="I55" s="43">
        <f>E55/C55*100</f>
        <v>101.93885841742537</v>
      </c>
      <c r="J55" s="41">
        <f>SUM(J39:J54)</f>
        <v>4286083.149999996</v>
      </c>
    </row>
    <row r="56" spans="1:10" ht="15.75" customHeight="1">
      <c r="A56" s="53" t="s">
        <v>58</v>
      </c>
      <c r="B56" s="54">
        <f>'[1]вспомогат'!B52</f>
        <v>8834144960</v>
      </c>
      <c r="C56" s="54">
        <f>'[1]вспомогат'!C52</f>
        <v>7310261324</v>
      </c>
      <c r="D56" s="54">
        <f>'[1]вспомогат'!D52</f>
        <v>824491572</v>
      </c>
      <c r="E56" s="54">
        <f>'[1]вспомогат'!G52</f>
        <v>6909764058.23</v>
      </c>
      <c r="F56" s="54">
        <f>'[1]вспомогат'!H52</f>
        <v>144650639.18000033</v>
      </c>
      <c r="G56" s="55">
        <f>'[1]вспомогат'!I52</f>
        <v>17.544222899588394</v>
      </c>
      <c r="H56" s="54">
        <f>'[1]вспомогат'!J52</f>
        <v>-659315274.8499997</v>
      </c>
      <c r="I56" s="55">
        <f>'[1]вспомогат'!K52</f>
        <v>94.52143708659025</v>
      </c>
      <c r="J56" s="54">
        <f>'[1]вспомогат'!L52</f>
        <v>-400497265.77000046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04.10.2017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2017-10-05T04:47:56Z</dcterms:created>
  <dcterms:modified xsi:type="dcterms:W3CDTF">2017-10-05T04:48:35Z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