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<sst xmlns="http://schemas.openxmlformats.org/spreadsheetml/2006/main" count="64" uniqueCount="59">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</sst>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61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06.10.2017</v>
          </cell>
        </row>
        <row r="6">
          <cell r="G6" t="str">
            <v>Фактично надійшло на 06.10.2017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1601893474</v>
          </cell>
          <cell r="C10">
            <v>1303017474</v>
          </cell>
          <cell r="D10">
            <v>101358580</v>
          </cell>
          <cell r="G10">
            <v>1262426604.87</v>
          </cell>
          <cell r="H10">
            <v>33362253.319999933</v>
          </cell>
          <cell r="I10">
            <v>32.915075684761895</v>
          </cell>
          <cell r="J10">
            <v>-67996326.68000007</v>
          </cell>
          <cell r="K10">
            <v>96.8848561174399</v>
          </cell>
          <cell r="L10">
            <v>-40590869.130000114</v>
          </cell>
        </row>
        <row r="11">
          <cell r="B11">
            <v>4255000000</v>
          </cell>
          <cell r="C11">
            <v>3507595000</v>
          </cell>
          <cell r="D11">
            <v>395095000</v>
          </cell>
          <cell r="G11">
            <v>3258301605.57</v>
          </cell>
          <cell r="H11">
            <v>139179553.66000032</v>
          </cell>
          <cell r="I11">
            <v>35.226857758260756</v>
          </cell>
          <cell r="J11">
            <v>-255915446.33999968</v>
          </cell>
          <cell r="K11">
            <v>92.89275431085973</v>
          </cell>
          <cell r="L11">
            <v>-249293394.42999983</v>
          </cell>
        </row>
        <row r="12">
          <cell r="B12">
            <v>336696865</v>
          </cell>
          <cell r="C12">
            <v>282902881</v>
          </cell>
          <cell r="D12">
            <v>32262695</v>
          </cell>
          <cell r="G12">
            <v>279168579.55</v>
          </cell>
          <cell r="H12">
            <v>12566195.120000005</v>
          </cell>
          <cell r="I12">
            <v>38.94961384967996</v>
          </cell>
          <cell r="J12">
            <v>-19696499.879999995</v>
          </cell>
          <cell r="K12">
            <v>98.6800058603857</v>
          </cell>
          <cell r="L12">
            <v>-3734301.449999988</v>
          </cell>
        </row>
        <row r="13">
          <cell r="B13">
            <v>433085513</v>
          </cell>
          <cell r="C13">
            <v>361020850</v>
          </cell>
          <cell r="D13">
            <v>35461850</v>
          </cell>
          <cell r="G13">
            <v>363663129.88</v>
          </cell>
          <cell r="H13">
            <v>17965108.920000017</v>
          </cell>
          <cell r="I13">
            <v>50.66038269295036</v>
          </cell>
          <cell r="J13">
            <v>-17496741.079999983</v>
          </cell>
          <cell r="K13">
            <v>100.73189121348531</v>
          </cell>
          <cell r="L13">
            <v>2642279.879999995</v>
          </cell>
        </row>
        <row r="14">
          <cell r="B14">
            <v>470400000</v>
          </cell>
          <cell r="C14">
            <v>387859000</v>
          </cell>
          <cell r="D14">
            <v>47803000</v>
          </cell>
          <cell r="G14">
            <v>359262692.55</v>
          </cell>
          <cell r="H14">
            <v>16854726.02000004</v>
          </cell>
          <cell r="I14">
            <v>35.25872020584491</v>
          </cell>
          <cell r="J14">
            <v>-30948273.97999996</v>
          </cell>
          <cell r="K14">
            <v>92.62713835440199</v>
          </cell>
          <cell r="L14">
            <v>-28596307.449999988</v>
          </cell>
        </row>
        <row r="15">
          <cell r="B15">
            <v>63907600</v>
          </cell>
          <cell r="C15">
            <v>52651100</v>
          </cell>
          <cell r="D15">
            <v>5034700</v>
          </cell>
          <cell r="G15">
            <v>52919542.7</v>
          </cell>
          <cell r="H15">
            <v>2719355.160000004</v>
          </cell>
          <cell r="I15">
            <v>54.012258128587675</v>
          </cell>
          <cell r="J15">
            <v>-2315344.839999996</v>
          </cell>
          <cell r="K15">
            <v>100.5098520258836</v>
          </cell>
          <cell r="L15">
            <v>268442.700000003</v>
          </cell>
        </row>
        <row r="16">
          <cell r="B16">
            <v>34602216</v>
          </cell>
          <cell r="C16">
            <v>29206632</v>
          </cell>
          <cell r="D16">
            <v>3697873</v>
          </cell>
          <cell r="G16">
            <v>31730140.11</v>
          </cell>
          <cell r="H16">
            <v>1373632.169999998</v>
          </cell>
          <cell r="I16">
            <v>37.14654802909668</v>
          </cell>
          <cell r="J16">
            <v>-2324240.830000002</v>
          </cell>
          <cell r="K16">
            <v>108.64018867358618</v>
          </cell>
          <cell r="L16">
            <v>2523508.1099999994</v>
          </cell>
        </row>
        <row r="17">
          <cell r="B17">
            <v>206370684</v>
          </cell>
          <cell r="C17">
            <v>170802139</v>
          </cell>
          <cell r="D17">
            <v>38148884</v>
          </cell>
          <cell r="G17">
            <v>185362471.78</v>
          </cell>
          <cell r="H17">
            <v>11843010</v>
          </cell>
          <cell r="I17">
            <v>31.04418467392126</v>
          </cell>
          <cell r="J17">
            <v>-26305874</v>
          </cell>
          <cell r="K17">
            <v>108.52467824188079</v>
          </cell>
          <cell r="L17">
            <v>14560332.780000001</v>
          </cell>
        </row>
        <row r="18">
          <cell r="B18">
            <v>25683965</v>
          </cell>
          <cell r="C18">
            <v>22045064</v>
          </cell>
          <cell r="D18">
            <v>4173539</v>
          </cell>
          <cell r="G18">
            <v>21505265.63</v>
          </cell>
          <cell r="H18">
            <v>651138.0799999982</v>
          </cell>
          <cell r="I18">
            <v>15.601581295873796</v>
          </cell>
          <cell r="J18">
            <v>-3522400.920000002</v>
          </cell>
          <cell r="K18">
            <v>97.55138669590616</v>
          </cell>
          <cell r="L18">
            <v>-539798.370000001</v>
          </cell>
        </row>
        <row r="19">
          <cell r="B19">
            <v>21457760</v>
          </cell>
          <cell r="C19">
            <v>18781777</v>
          </cell>
          <cell r="D19">
            <v>2324490</v>
          </cell>
          <cell r="G19">
            <v>22675543.82</v>
          </cell>
          <cell r="H19">
            <v>640666.7400000021</v>
          </cell>
          <cell r="I19">
            <v>27.561604480983014</v>
          </cell>
          <cell r="J19">
            <v>-1683823.259999998</v>
          </cell>
          <cell r="K19">
            <v>120.73162097494823</v>
          </cell>
          <cell r="L19">
            <v>3893766.8200000003</v>
          </cell>
        </row>
        <row r="20">
          <cell r="B20">
            <v>116905478</v>
          </cell>
          <cell r="C20">
            <v>94442713</v>
          </cell>
          <cell r="D20">
            <v>14278848</v>
          </cell>
          <cell r="G20">
            <v>101688898.44</v>
          </cell>
          <cell r="H20">
            <v>5108705.980000004</v>
          </cell>
          <cell r="I20">
            <v>35.77813826437542</v>
          </cell>
          <cell r="J20">
            <v>-9170142.019999996</v>
          </cell>
          <cell r="K20">
            <v>107.67257230316964</v>
          </cell>
          <cell r="L20">
            <v>7246185.439999998</v>
          </cell>
        </row>
        <row r="21">
          <cell r="B21">
            <v>89205200</v>
          </cell>
          <cell r="C21">
            <v>74121050</v>
          </cell>
          <cell r="D21">
            <v>9620060</v>
          </cell>
          <cell r="G21">
            <v>79487882.79</v>
          </cell>
          <cell r="H21">
            <v>2818598.4900000095</v>
          </cell>
          <cell r="I21">
            <v>29.299177863755627</v>
          </cell>
          <cell r="J21">
            <v>-6801461.50999999</v>
          </cell>
          <cell r="K21">
            <v>107.24063243842336</v>
          </cell>
          <cell r="L21">
            <v>5366832.790000007</v>
          </cell>
        </row>
        <row r="22">
          <cell r="B22">
            <v>82097952</v>
          </cell>
          <cell r="C22">
            <v>70362695</v>
          </cell>
          <cell r="D22">
            <v>9759278</v>
          </cell>
          <cell r="G22">
            <v>72339019.23</v>
          </cell>
          <cell r="H22">
            <v>6943408.310000002</v>
          </cell>
          <cell r="I22">
            <v>71.14674169544102</v>
          </cell>
          <cell r="J22">
            <v>-2815869.6899999976</v>
          </cell>
          <cell r="K22">
            <v>102.80876710307926</v>
          </cell>
          <cell r="L22">
            <v>1976324.2300000042</v>
          </cell>
        </row>
        <row r="23">
          <cell r="B23">
            <v>67820500</v>
          </cell>
          <cell r="C23">
            <v>56886960</v>
          </cell>
          <cell r="D23">
            <v>6786664</v>
          </cell>
          <cell r="G23">
            <v>53751034.62</v>
          </cell>
          <cell r="H23">
            <v>2174995.079999998</v>
          </cell>
          <cell r="I23">
            <v>32.04807369275978</v>
          </cell>
          <cell r="J23">
            <v>-4611668.920000002</v>
          </cell>
          <cell r="K23">
            <v>94.48744425787562</v>
          </cell>
          <cell r="L23">
            <v>-3135925.3800000027</v>
          </cell>
        </row>
        <row r="24">
          <cell r="B24">
            <v>35772573</v>
          </cell>
          <cell r="C24">
            <v>28743664</v>
          </cell>
          <cell r="D24">
            <v>5929717</v>
          </cell>
          <cell r="G24">
            <v>31786465.14</v>
          </cell>
          <cell r="H24">
            <v>1610921.0500000007</v>
          </cell>
          <cell r="I24">
            <v>27.166912856043563</v>
          </cell>
          <cell r="J24">
            <v>-4318795.949999999</v>
          </cell>
          <cell r="K24">
            <v>110.58598910702545</v>
          </cell>
          <cell r="L24">
            <v>3042801.1400000006</v>
          </cell>
        </row>
        <row r="25">
          <cell r="B25">
            <v>111670313</v>
          </cell>
          <cell r="C25">
            <v>94493975</v>
          </cell>
          <cell r="D25">
            <v>14387325</v>
          </cell>
          <cell r="G25">
            <v>99280856.14</v>
          </cell>
          <cell r="H25">
            <v>4527489.859999999</v>
          </cell>
          <cell r="I25">
            <v>31.468600730156577</v>
          </cell>
          <cell r="J25">
            <v>-9859835.14</v>
          </cell>
          <cell r="K25">
            <v>105.06580566644593</v>
          </cell>
          <cell r="L25">
            <v>4786881.140000001</v>
          </cell>
        </row>
        <row r="26">
          <cell r="B26">
            <v>68033185</v>
          </cell>
          <cell r="C26">
            <v>60113530</v>
          </cell>
          <cell r="D26">
            <v>8566789</v>
          </cell>
          <cell r="G26">
            <v>54469885.35</v>
          </cell>
          <cell r="H26">
            <v>2054476.8999999985</v>
          </cell>
          <cell r="I26">
            <v>23.981878157615398</v>
          </cell>
          <cell r="J26">
            <v>-6512312.1000000015</v>
          </cell>
          <cell r="K26">
            <v>90.61168983089165</v>
          </cell>
          <cell r="L26">
            <v>-5643644.6499999985</v>
          </cell>
        </row>
        <row r="27">
          <cell r="B27">
            <v>47274174</v>
          </cell>
          <cell r="C27">
            <v>42028245</v>
          </cell>
          <cell r="D27">
            <v>5225545</v>
          </cell>
          <cell r="G27">
            <v>43033015.86</v>
          </cell>
          <cell r="H27">
            <v>1834108.3599999994</v>
          </cell>
          <cell r="I27">
            <v>35.09889131181531</v>
          </cell>
          <cell r="J27">
            <v>-3391436.6400000006</v>
          </cell>
          <cell r="K27">
            <v>102.39070382310753</v>
          </cell>
          <cell r="L27">
            <v>1004770.8599999994</v>
          </cell>
        </row>
        <row r="28">
          <cell r="B28">
            <v>54742718</v>
          </cell>
          <cell r="C28">
            <v>45897034</v>
          </cell>
          <cell r="D28">
            <v>5658080</v>
          </cell>
          <cell r="G28">
            <v>45728874.09</v>
          </cell>
          <cell r="H28">
            <v>1501953.3500000015</v>
          </cell>
          <cell r="I28">
            <v>26.545283028872014</v>
          </cell>
          <cell r="J28">
            <v>-4156126.6499999985</v>
          </cell>
          <cell r="K28">
            <v>99.63361486496056</v>
          </cell>
          <cell r="L28">
            <v>-168159.90999999642</v>
          </cell>
        </row>
        <row r="29">
          <cell r="B29">
            <v>131271796</v>
          </cell>
          <cell r="C29">
            <v>111446248</v>
          </cell>
          <cell r="D29">
            <v>10826697</v>
          </cell>
          <cell r="G29">
            <v>117156894.09</v>
          </cell>
          <cell r="H29">
            <v>5221658.950000003</v>
          </cell>
          <cell r="I29">
            <v>48.229473402645354</v>
          </cell>
          <cell r="J29">
            <v>-5605038.049999997</v>
          </cell>
          <cell r="K29">
            <v>105.12412592840272</v>
          </cell>
          <cell r="L29">
            <v>5710646.090000004</v>
          </cell>
        </row>
        <row r="30">
          <cell r="B30">
            <v>56229919</v>
          </cell>
          <cell r="C30">
            <v>48923166</v>
          </cell>
          <cell r="D30">
            <v>4329736</v>
          </cell>
          <cell r="G30">
            <v>51793011.43</v>
          </cell>
          <cell r="H30">
            <v>1857174.7800000012</v>
          </cell>
          <cell r="I30">
            <v>42.89348773227747</v>
          </cell>
          <cell r="J30">
            <v>-2472561.219999999</v>
          </cell>
          <cell r="K30">
            <v>105.86602557569557</v>
          </cell>
          <cell r="L30">
            <v>2869845.4299999997</v>
          </cell>
        </row>
        <row r="31">
          <cell r="B31">
            <v>35698464</v>
          </cell>
          <cell r="C31">
            <v>32064023</v>
          </cell>
          <cell r="D31">
            <v>7208320</v>
          </cell>
          <cell r="G31">
            <v>30361287.63</v>
          </cell>
          <cell r="H31">
            <v>1426419.3200000003</v>
          </cell>
          <cell r="I31">
            <v>19.788512718636248</v>
          </cell>
          <cell r="J31">
            <v>-5781900.68</v>
          </cell>
          <cell r="K31">
            <v>94.68957663235209</v>
          </cell>
          <cell r="L31">
            <v>-1702735.370000001</v>
          </cell>
        </row>
        <row r="32">
          <cell r="B32">
            <v>29326035</v>
          </cell>
          <cell r="C32">
            <v>24845411</v>
          </cell>
          <cell r="D32">
            <v>2945828</v>
          </cell>
          <cell r="G32">
            <v>27876779.07</v>
          </cell>
          <cell r="H32">
            <v>1137631.539999999</v>
          </cell>
          <cell r="I32">
            <v>38.61839659341955</v>
          </cell>
          <cell r="J32">
            <v>-1808196.460000001</v>
          </cell>
          <cell r="K32">
            <v>112.20091738470335</v>
          </cell>
          <cell r="L32">
            <v>3031368.0700000003</v>
          </cell>
        </row>
        <row r="33">
          <cell r="B33">
            <v>52487124</v>
          </cell>
          <cell r="C33">
            <v>44531774</v>
          </cell>
          <cell r="D33">
            <v>6935085</v>
          </cell>
          <cell r="G33">
            <v>46053848.92</v>
          </cell>
          <cell r="H33">
            <v>1235189.8400000036</v>
          </cell>
          <cell r="I33">
            <v>17.81073829664674</v>
          </cell>
          <cell r="J33">
            <v>-5699895.159999996</v>
          </cell>
          <cell r="K33">
            <v>103.41795258369902</v>
          </cell>
          <cell r="L33">
            <v>1522074.9200000018</v>
          </cell>
        </row>
        <row r="34">
          <cell r="B34">
            <v>44666610</v>
          </cell>
          <cell r="C34">
            <v>38211336</v>
          </cell>
          <cell r="D34">
            <v>7618015</v>
          </cell>
          <cell r="G34">
            <v>40550018.61</v>
          </cell>
          <cell r="H34">
            <v>1542823.5700000003</v>
          </cell>
          <cell r="I34">
            <v>20.252304176350407</v>
          </cell>
          <cell r="J34">
            <v>-6075191.43</v>
          </cell>
          <cell r="K34">
            <v>106.12038953571266</v>
          </cell>
          <cell r="L34">
            <v>2338682.6099999994</v>
          </cell>
        </row>
        <row r="35">
          <cell r="B35">
            <v>104094954</v>
          </cell>
          <cell r="C35">
            <v>86449099</v>
          </cell>
          <cell r="D35">
            <v>8783885</v>
          </cell>
          <cell r="G35">
            <v>99420078.47</v>
          </cell>
          <cell r="H35">
            <v>3887948.8400000036</v>
          </cell>
          <cell r="I35">
            <v>44.26229214066445</v>
          </cell>
          <cell r="J35">
            <v>-4895936.159999996</v>
          </cell>
          <cell r="K35">
            <v>115.00418121188285</v>
          </cell>
          <cell r="L35">
            <v>12970979.469999999</v>
          </cell>
        </row>
        <row r="36">
          <cell r="B36">
            <v>12521200</v>
          </cell>
          <cell r="C36">
            <v>10906569</v>
          </cell>
          <cell r="D36">
            <v>820551</v>
          </cell>
          <cell r="G36">
            <v>12441139.52</v>
          </cell>
          <cell r="H36">
            <v>754609.5299999993</v>
          </cell>
          <cell r="I36">
            <v>91.96375728016898</v>
          </cell>
          <cell r="J36">
            <v>-65941.47000000067</v>
          </cell>
          <cell r="K36">
            <v>114.07014910005154</v>
          </cell>
          <cell r="L36">
            <v>1534570.5199999996</v>
          </cell>
        </row>
        <row r="37">
          <cell r="B37">
            <v>32774597</v>
          </cell>
          <cell r="C37">
            <v>27910671</v>
          </cell>
          <cell r="D37">
            <v>4008730</v>
          </cell>
          <cell r="G37">
            <v>27375246.83</v>
          </cell>
          <cell r="H37">
            <v>1525142.0999999978</v>
          </cell>
          <cell r="I37">
            <v>38.04551815662312</v>
          </cell>
          <cell r="J37">
            <v>-2483587.9000000022</v>
          </cell>
          <cell r="K37">
            <v>98.08165067045503</v>
          </cell>
          <cell r="L37">
            <v>-535424.1700000018</v>
          </cell>
        </row>
        <row r="38">
          <cell r="B38">
            <v>17873815</v>
          </cell>
          <cell r="C38">
            <v>15514113</v>
          </cell>
          <cell r="D38">
            <v>3176899</v>
          </cell>
          <cell r="G38">
            <v>15896443.04</v>
          </cell>
          <cell r="H38">
            <v>865613.3699999992</v>
          </cell>
          <cell r="I38">
            <v>27.247116449090736</v>
          </cell>
          <cell r="J38">
            <v>-2311285.630000001</v>
          </cell>
          <cell r="K38">
            <v>102.46440154200242</v>
          </cell>
          <cell r="L38">
            <v>382330.0399999991</v>
          </cell>
        </row>
        <row r="39">
          <cell r="B39">
            <v>13597300</v>
          </cell>
          <cell r="C39">
            <v>11685244</v>
          </cell>
          <cell r="D39">
            <v>1491732</v>
          </cell>
          <cell r="G39">
            <v>11630946.53</v>
          </cell>
          <cell r="H39">
            <v>1025538.2899999991</v>
          </cell>
          <cell r="I39">
            <v>68.74815918677075</v>
          </cell>
          <cell r="J39">
            <v>-466193.7100000009</v>
          </cell>
          <cell r="K39">
            <v>99.5353330234268</v>
          </cell>
          <cell r="L39">
            <v>-54297.47000000067</v>
          </cell>
        </row>
        <row r="40">
          <cell r="B40">
            <v>11630370</v>
          </cell>
          <cell r="C40">
            <v>9605411</v>
          </cell>
          <cell r="D40">
            <v>3078295</v>
          </cell>
          <cell r="G40">
            <v>11801992.38</v>
          </cell>
          <cell r="H40">
            <v>270818.94000000134</v>
          </cell>
          <cell r="I40">
            <v>8.797692878687759</v>
          </cell>
          <cell r="J40">
            <v>-2807476.0599999987</v>
          </cell>
          <cell r="K40">
            <v>122.86816649490584</v>
          </cell>
          <cell r="L40">
            <v>2196581.380000001</v>
          </cell>
        </row>
        <row r="41">
          <cell r="B41">
            <v>17099655</v>
          </cell>
          <cell r="C41">
            <v>14909738</v>
          </cell>
          <cell r="D41">
            <v>3716544</v>
          </cell>
          <cell r="G41">
            <v>11547833.16</v>
          </cell>
          <cell r="H41">
            <v>354638.51999999955</v>
          </cell>
          <cell r="I41">
            <v>9.54215852146509</v>
          </cell>
          <cell r="J41">
            <v>-3361905.4800000004</v>
          </cell>
          <cell r="K41">
            <v>77.45161692311427</v>
          </cell>
          <cell r="L41">
            <v>-3361904.84</v>
          </cell>
        </row>
        <row r="42">
          <cell r="B42">
            <v>23272313</v>
          </cell>
          <cell r="C42">
            <v>19618590</v>
          </cell>
          <cell r="D42">
            <v>2204051</v>
          </cell>
          <cell r="G42">
            <v>20355262.52</v>
          </cell>
          <cell r="H42">
            <v>2644946.1900000013</v>
          </cell>
          <cell r="I42">
            <v>120.00385608137023</v>
          </cell>
          <cell r="J42">
            <v>440895.19000000134</v>
          </cell>
          <cell r="K42">
            <v>103.75497178951187</v>
          </cell>
          <cell r="L42">
            <v>736672.5199999996</v>
          </cell>
        </row>
        <row r="43">
          <cell r="B43">
            <v>38978076</v>
          </cell>
          <cell r="C43">
            <v>33326811</v>
          </cell>
          <cell r="D43">
            <v>3310621</v>
          </cell>
          <cell r="G43">
            <v>35922813.7</v>
          </cell>
          <cell r="H43">
            <v>2104106.3200000003</v>
          </cell>
          <cell r="I43">
            <v>63.556242771371295</v>
          </cell>
          <cell r="J43">
            <v>-1206514.6799999997</v>
          </cell>
          <cell r="K43">
            <v>107.78953227778081</v>
          </cell>
          <cell r="L43">
            <v>2596002.700000003</v>
          </cell>
        </row>
        <row r="44">
          <cell r="B44">
            <v>19177760</v>
          </cell>
          <cell r="C44">
            <v>17003150</v>
          </cell>
          <cell r="D44">
            <v>2189670</v>
          </cell>
          <cell r="G44">
            <v>16856030.32</v>
          </cell>
          <cell r="H44">
            <v>852024.1099999994</v>
          </cell>
          <cell r="I44">
            <v>38.91107381477571</v>
          </cell>
          <cell r="J44">
            <v>-1337645.8900000006</v>
          </cell>
          <cell r="K44">
            <v>99.1347504433002</v>
          </cell>
          <cell r="L44">
            <v>-147119.6799999997</v>
          </cell>
        </row>
        <row r="45">
          <cell r="B45">
            <v>16570044</v>
          </cell>
          <cell r="C45">
            <v>14272067</v>
          </cell>
          <cell r="D45">
            <v>1439926</v>
          </cell>
          <cell r="G45">
            <v>15349148.51</v>
          </cell>
          <cell r="H45">
            <v>774626.8599999994</v>
          </cell>
          <cell r="I45">
            <v>53.79629647634666</v>
          </cell>
          <cell r="J45">
            <v>-665299.1400000006</v>
          </cell>
          <cell r="K45">
            <v>107.5467800844825</v>
          </cell>
          <cell r="L45">
            <v>1077081.5099999998</v>
          </cell>
        </row>
        <row r="46">
          <cell r="B46">
            <v>6173405</v>
          </cell>
          <cell r="C46">
            <v>5454598</v>
          </cell>
          <cell r="D46">
            <v>359458</v>
          </cell>
          <cell r="G46">
            <v>6007855.78</v>
          </cell>
          <cell r="H46">
            <v>180144.7000000002</v>
          </cell>
          <cell r="I46">
            <v>50.11564633420321</v>
          </cell>
          <cell r="J46">
            <v>-179313.2999999998</v>
          </cell>
          <cell r="K46">
            <v>110.14296158947003</v>
          </cell>
          <cell r="L46">
            <v>553257.7800000003</v>
          </cell>
        </row>
        <row r="47">
          <cell r="B47">
            <v>6824670</v>
          </cell>
          <cell r="C47">
            <v>5725111</v>
          </cell>
          <cell r="D47">
            <v>566420</v>
          </cell>
          <cell r="G47">
            <v>6508020.77</v>
          </cell>
          <cell r="H47">
            <v>397539.82999999914</v>
          </cell>
          <cell r="I47">
            <v>70.18463860739365</v>
          </cell>
          <cell r="J47">
            <v>-168880.17000000086</v>
          </cell>
          <cell r="K47">
            <v>113.67501468530479</v>
          </cell>
          <cell r="L47">
            <v>782909.7699999996</v>
          </cell>
        </row>
        <row r="48">
          <cell r="B48">
            <v>8486032</v>
          </cell>
          <cell r="C48">
            <v>7192400</v>
          </cell>
          <cell r="D48">
            <v>876863</v>
          </cell>
          <cell r="G48">
            <v>6492378.68</v>
          </cell>
          <cell r="H48">
            <v>135238.31999999937</v>
          </cell>
          <cell r="I48">
            <v>15.422970292964736</v>
          </cell>
          <cell r="J48">
            <v>-741624.6800000006</v>
          </cell>
          <cell r="K48">
            <v>90.26720816417328</v>
          </cell>
          <cell r="L48">
            <v>-700021.3200000003</v>
          </cell>
        </row>
        <row r="49">
          <cell r="B49">
            <v>18360300</v>
          </cell>
          <cell r="C49">
            <v>15024990</v>
          </cell>
          <cell r="D49">
            <v>2125350</v>
          </cell>
          <cell r="G49">
            <v>17929928.03</v>
          </cell>
          <cell r="H49">
            <v>1808324.9400000013</v>
          </cell>
          <cell r="I49">
            <v>85.08363046086534</v>
          </cell>
          <cell r="J49">
            <v>-317025.05999999866</v>
          </cell>
          <cell r="K49">
            <v>119.3340430176659</v>
          </cell>
          <cell r="L49">
            <v>2904938.030000001</v>
          </cell>
        </row>
        <row r="50">
          <cell r="B50">
            <v>8141971</v>
          </cell>
          <cell r="C50">
            <v>7134763</v>
          </cell>
          <cell r="D50">
            <v>692906</v>
          </cell>
          <cell r="G50">
            <v>7243028.7</v>
          </cell>
          <cell r="H50">
            <v>300796.6500000004</v>
          </cell>
          <cell r="I50">
            <v>43.41088834560537</v>
          </cell>
          <cell r="J50">
            <v>-392109.3499999996</v>
          </cell>
          <cell r="K50">
            <v>101.51743933190214</v>
          </cell>
          <cell r="L50">
            <v>108265.70000000019</v>
          </cell>
        </row>
        <row r="51">
          <cell r="B51">
            <v>6512100</v>
          </cell>
          <cell r="C51">
            <v>5777978</v>
          </cell>
          <cell r="D51">
            <v>456793</v>
          </cell>
          <cell r="G51">
            <v>6362708.25</v>
          </cell>
          <cell r="H51">
            <v>367531.9299999997</v>
          </cell>
          <cell r="I51">
            <v>80.4591861083685</v>
          </cell>
          <cell r="J51">
            <v>-89261.0700000003</v>
          </cell>
          <cell r="K51">
            <v>110.1199805537508</v>
          </cell>
          <cell r="L51">
            <v>584730.25</v>
          </cell>
        </row>
        <row r="52">
          <cell r="B52">
            <v>8834388680</v>
          </cell>
          <cell r="C52">
            <v>7310505044</v>
          </cell>
          <cell r="D52">
            <v>824735292</v>
          </cell>
          <cell r="G52">
            <v>7061514203.06</v>
          </cell>
          <cell r="H52">
            <v>296400784.0100003</v>
          </cell>
          <cell r="I52">
            <v>35.93889904859319</v>
          </cell>
          <cell r="J52">
            <v>-512181339.58999956</v>
          </cell>
          <cell r="K52">
            <v>96.59406785931492</v>
          </cell>
          <cell r="L52">
            <v>-248990840.93999958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42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69" sqref="A69:A73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06.10.2017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06.10.2017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1601893474</v>
      </c>
      <c r="C10" s="33">
        <f>'[1]вспомогат'!C10</f>
        <v>1303017474</v>
      </c>
      <c r="D10" s="33">
        <f>'[1]вспомогат'!D10</f>
        <v>101358580</v>
      </c>
      <c r="E10" s="33">
        <f>'[1]вспомогат'!G10</f>
        <v>1262426604.87</v>
      </c>
      <c r="F10" s="33">
        <f>'[1]вспомогат'!H10</f>
        <v>33362253.319999933</v>
      </c>
      <c r="G10" s="34">
        <f>'[1]вспомогат'!I10</f>
        <v>32.915075684761895</v>
      </c>
      <c r="H10" s="33">
        <f>'[1]вспомогат'!J10</f>
        <v>-67996326.68000007</v>
      </c>
      <c r="I10" s="34">
        <f>'[1]вспомогат'!K10</f>
        <v>96.8848561174399</v>
      </c>
      <c r="J10" s="33">
        <f>'[1]вспомогат'!L10</f>
        <v>-40590869.130000114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4255000000</v>
      </c>
      <c r="C12" s="33">
        <f>'[1]вспомогат'!C11</f>
        <v>3507595000</v>
      </c>
      <c r="D12" s="33">
        <f>'[1]вспомогат'!D11</f>
        <v>395095000</v>
      </c>
      <c r="E12" s="33">
        <f>'[1]вспомогат'!G11</f>
        <v>3258301605.57</v>
      </c>
      <c r="F12" s="33">
        <f>'[1]вспомогат'!H11</f>
        <v>139179553.66000032</v>
      </c>
      <c r="G12" s="36">
        <f>'[1]вспомогат'!I11</f>
        <v>35.226857758260756</v>
      </c>
      <c r="H12" s="37">
        <f>'[1]вспомогат'!J11</f>
        <v>-255915446.33999968</v>
      </c>
      <c r="I12" s="36">
        <f>'[1]вспомогат'!K11</f>
        <v>92.89275431085973</v>
      </c>
      <c r="J12" s="39">
        <f>'[1]вспомогат'!L11</f>
        <v>-249293394.42999983</v>
      </c>
    </row>
    <row r="13" spans="1:10" ht="12.75">
      <c r="A13" s="32" t="s">
        <v>15</v>
      </c>
      <c r="B13" s="33">
        <f>'[1]вспомогат'!B12</f>
        <v>336696865</v>
      </c>
      <c r="C13" s="33">
        <f>'[1]вспомогат'!C12</f>
        <v>282902881</v>
      </c>
      <c r="D13" s="33">
        <f>'[1]вспомогат'!D12</f>
        <v>32262695</v>
      </c>
      <c r="E13" s="33">
        <f>'[1]вспомогат'!G12</f>
        <v>279168579.55</v>
      </c>
      <c r="F13" s="33">
        <f>'[1]вспомогат'!H12</f>
        <v>12566195.120000005</v>
      </c>
      <c r="G13" s="36">
        <f>'[1]вспомогат'!I12</f>
        <v>38.94961384967996</v>
      </c>
      <c r="H13" s="37">
        <f>'[1]вспомогат'!J12</f>
        <v>-19696499.879999995</v>
      </c>
      <c r="I13" s="36">
        <f>'[1]вспомогат'!K12</f>
        <v>98.6800058603857</v>
      </c>
      <c r="J13" s="39">
        <f>'[1]вспомогат'!L12</f>
        <v>-3734301.449999988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361020850</v>
      </c>
      <c r="D14" s="33">
        <f>'[1]вспомогат'!D13</f>
        <v>35461850</v>
      </c>
      <c r="E14" s="33">
        <f>'[1]вспомогат'!G13</f>
        <v>363663129.88</v>
      </c>
      <c r="F14" s="33">
        <f>'[1]вспомогат'!H13</f>
        <v>17965108.920000017</v>
      </c>
      <c r="G14" s="36">
        <f>'[1]вспомогат'!I13</f>
        <v>50.66038269295036</v>
      </c>
      <c r="H14" s="37">
        <f>'[1]вспомогат'!J13</f>
        <v>-17496741.079999983</v>
      </c>
      <c r="I14" s="36">
        <f>'[1]вспомогат'!K13</f>
        <v>100.73189121348531</v>
      </c>
      <c r="J14" s="39">
        <f>'[1]вспомогат'!L13</f>
        <v>2642279.879999995</v>
      </c>
    </row>
    <row r="15" spans="1:10" ht="12.75">
      <c r="A15" s="32" t="s">
        <v>17</v>
      </c>
      <c r="B15" s="33">
        <f>'[1]вспомогат'!B14</f>
        <v>470400000</v>
      </c>
      <c r="C15" s="33">
        <f>'[1]вспомогат'!C14</f>
        <v>387859000</v>
      </c>
      <c r="D15" s="33">
        <f>'[1]вспомогат'!D14</f>
        <v>47803000</v>
      </c>
      <c r="E15" s="33">
        <f>'[1]вспомогат'!G14</f>
        <v>359262692.55</v>
      </c>
      <c r="F15" s="33">
        <f>'[1]вспомогат'!H14</f>
        <v>16854726.02000004</v>
      </c>
      <c r="G15" s="36">
        <f>'[1]вспомогат'!I14</f>
        <v>35.25872020584491</v>
      </c>
      <c r="H15" s="37">
        <f>'[1]вспомогат'!J14</f>
        <v>-30948273.97999996</v>
      </c>
      <c r="I15" s="36">
        <f>'[1]вспомогат'!K14</f>
        <v>92.62713835440199</v>
      </c>
      <c r="J15" s="39">
        <f>'[1]вспомогат'!L14</f>
        <v>-28596307.449999988</v>
      </c>
    </row>
    <row r="16" spans="1:10" ht="12.75">
      <c r="A16" s="32" t="s">
        <v>18</v>
      </c>
      <c r="B16" s="33">
        <f>'[1]вспомогат'!B15</f>
        <v>63907600</v>
      </c>
      <c r="C16" s="33">
        <f>'[1]вспомогат'!C15</f>
        <v>52651100</v>
      </c>
      <c r="D16" s="33">
        <f>'[1]вспомогат'!D15</f>
        <v>5034700</v>
      </c>
      <c r="E16" s="33">
        <f>'[1]вспомогат'!G15</f>
        <v>52919542.7</v>
      </c>
      <c r="F16" s="33">
        <f>'[1]вспомогат'!H15</f>
        <v>2719355.160000004</v>
      </c>
      <c r="G16" s="36">
        <f>'[1]вспомогат'!I15</f>
        <v>54.012258128587675</v>
      </c>
      <c r="H16" s="37">
        <f>'[1]вспомогат'!J15</f>
        <v>-2315344.839999996</v>
      </c>
      <c r="I16" s="36">
        <f>'[1]вспомогат'!K15</f>
        <v>100.5098520258836</v>
      </c>
      <c r="J16" s="39">
        <f>'[1]вспомогат'!L15</f>
        <v>268442.700000003</v>
      </c>
    </row>
    <row r="17" spans="1:10" ht="18" customHeight="1">
      <c r="A17" s="40" t="s">
        <v>19</v>
      </c>
      <c r="B17" s="41">
        <f>SUM(B12:B16)</f>
        <v>5559089978</v>
      </c>
      <c r="C17" s="41">
        <f>SUM(C12:C16)</f>
        <v>4592028831</v>
      </c>
      <c r="D17" s="41">
        <f>SUM(D12:D16)</f>
        <v>515657245</v>
      </c>
      <c r="E17" s="41">
        <f>SUM(E12:E16)</f>
        <v>4313315550.250001</v>
      </c>
      <c r="F17" s="41">
        <f>SUM(F12:F16)</f>
        <v>189284938.88000038</v>
      </c>
      <c r="G17" s="42">
        <f>F17/D17*100</f>
        <v>36.70751079624613</v>
      </c>
      <c r="H17" s="41">
        <f>SUM(H12:H16)</f>
        <v>-326372306.1199996</v>
      </c>
      <c r="I17" s="43">
        <f>E17/C17*100</f>
        <v>93.93049802151822</v>
      </c>
      <c r="J17" s="41">
        <f>SUM(J12:J16)</f>
        <v>-278713280.7499998</v>
      </c>
    </row>
    <row r="18" spans="1:10" ht="20.25" customHeight="1">
      <c r="A18" s="32" t="s">
        <v>20</v>
      </c>
      <c r="B18" s="44">
        <f>'[1]вспомогат'!B16</f>
        <v>34602216</v>
      </c>
      <c r="C18" s="44">
        <f>'[1]вспомогат'!C16</f>
        <v>29206632</v>
      </c>
      <c r="D18" s="44">
        <f>'[1]вспомогат'!D16</f>
        <v>3697873</v>
      </c>
      <c r="E18" s="44">
        <f>'[1]вспомогат'!G16</f>
        <v>31730140.11</v>
      </c>
      <c r="F18" s="44">
        <f>'[1]вспомогат'!H16</f>
        <v>1373632.169999998</v>
      </c>
      <c r="G18" s="45">
        <f>'[1]вспомогат'!I16</f>
        <v>37.14654802909668</v>
      </c>
      <c r="H18" s="46">
        <f>'[1]вспомогат'!J16</f>
        <v>-2324240.830000002</v>
      </c>
      <c r="I18" s="47">
        <f>'[1]вспомогат'!K16</f>
        <v>108.64018867358618</v>
      </c>
      <c r="J18" s="48">
        <f>'[1]вспомогат'!L16</f>
        <v>2523508.1099999994</v>
      </c>
    </row>
    <row r="19" spans="1:10" ht="12.75">
      <c r="A19" s="32" t="s">
        <v>21</v>
      </c>
      <c r="B19" s="44">
        <f>'[1]вспомогат'!B17</f>
        <v>206370684</v>
      </c>
      <c r="C19" s="44">
        <f>'[1]вспомогат'!C17</f>
        <v>170802139</v>
      </c>
      <c r="D19" s="44">
        <f>'[1]вспомогат'!D17</f>
        <v>38148884</v>
      </c>
      <c r="E19" s="44">
        <f>'[1]вспомогат'!G17</f>
        <v>185362471.78</v>
      </c>
      <c r="F19" s="44">
        <f>'[1]вспомогат'!H17</f>
        <v>11843010</v>
      </c>
      <c r="G19" s="45">
        <f>'[1]вспомогат'!I17</f>
        <v>31.04418467392126</v>
      </c>
      <c r="H19" s="37">
        <f>'[1]вспомогат'!J17</f>
        <v>-26305874</v>
      </c>
      <c r="I19" s="38">
        <f>'[1]вспомогат'!K17</f>
        <v>108.52467824188079</v>
      </c>
      <c r="J19" s="39">
        <f>'[1]вспомогат'!L17</f>
        <v>14560332.780000001</v>
      </c>
    </row>
    <row r="20" spans="1:10" ht="12.75">
      <c r="A20" s="32" t="s">
        <v>22</v>
      </c>
      <c r="B20" s="44">
        <f>'[1]вспомогат'!B18</f>
        <v>25683965</v>
      </c>
      <c r="C20" s="44">
        <f>'[1]вспомогат'!C18</f>
        <v>22045064</v>
      </c>
      <c r="D20" s="44">
        <f>'[1]вспомогат'!D18</f>
        <v>4173539</v>
      </c>
      <c r="E20" s="44">
        <f>'[1]вспомогат'!G18</f>
        <v>21505265.63</v>
      </c>
      <c r="F20" s="44">
        <f>'[1]вспомогат'!H18</f>
        <v>651138.0799999982</v>
      </c>
      <c r="G20" s="45">
        <f>'[1]вспомогат'!I18</f>
        <v>15.601581295873796</v>
      </c>
      <c r="H20" s="37">
        <f>'[1]вспомогат'!J18</f>
        <v>-3522400.920000002</v>
      </c>
      <c r="I20" s="38">
        <f>'[1]вспомогат'!K18</f>
        <v>97.55138669590616</v>
      </c>
      <c r="J20" s="39">
        <f>'[1]вспомогат'!L18</f>
        <v>-539798.370000001</v>
      </c>
    </row>
    <row r="21" spans="1:10" ht="12.75">
      <c r="A21" s="32" t="s">
        <v>23</v>
      </c>
      <c r="B21" s="44">
        <f>'[1]вспомогат'!B19</f>
        <v>21457760</v>
      </c>
      <c r="C21" s="44">
        <f>'[1]вспомогат'!C19</f>
        <v>18781777</v>
      </c>
      <c r="D21" s="44">
        <f>'[1]вспомогат'!D19</f>
        <v>2324490</v>
      </c>
      <c r="E21" s="44">
        <f>'[1]вспомогат'!G19</f>
        <v>22675543.82</v>
      </c>
      <c r="F21" s="44">
        <f>'[1]вспомогат'!H19</f>
        <v>640666.7400000021</v>
      </c>
      <c r="G21" s="45">
        <f>'[1]вспомогат'!I19</f>
        <v>27.561604480983014</v>
      </c>
      <c r="H21" s="37">
        <f>'[1]вспомогат'!J19</f>
        <v>-1683823.259999998</v>
      </c>
      <c r="I21" s="38">
        <f>'[1]вспомогат'!K19</f>
        <v>120.73162097494823</v>
      </c>
      <c r="J21" s="39">
        <f>'[1]вспомогат'!L19</f>
        <v>3893766.8200000003</v>
      </c>
    </row>
    <row r="22" spans="1:10" ht="12.75">
      <c r="A22" s="32" t="s">
        <v>24</v>
      </c>
      <c r="B22" s="44">
        <f>'[1]вспомогат'!B20</f>
        <v>116905478</v>
      </c>
      <c r="C22" s="44">
        <f>'[1]вспомогат'!C20</f>
        <v>94442713</v>
      </c>
      <c r="D22" s="44">
        <f>'[1]вспомогат'!D20</f>
        <v>14278848</v>
      </c>
      <c r="E22" s="44">
        <f>'[1]вспомогат'!G20</f>
        <v>101688898.44</v>
      </c>
      <c r="F22" s="44">
        <f>'[1]вспомогат'!H20</f>
        <v>5108705.980000004</v>
      </c>
      <c r="G22" s="45">
        <f>'[1]вспомогат'!I20</f>
        <v>35.77813826437542</v>
      </c>
      <c r="H22" s="37">
        <f>'[1]вспомогат'!J20</f>
        <v>-9170142.019999996</v>
      </c>
      <c r="I22" s="38">
        <f>'[1]вспомогат'!K20</f>
        <v>107.67257230316964</v>
      </c>
      <c r="J22" s="39">
        <f>'[1]вспомогат'!L20</f>
        <v>7246185.439999998</v>
      </c>
    </row>
    <row r="23" spans="1:10" ht="12.75">
      <c r="A23" s="32" t="s">
        <v>25</v>
      </c>
      <c r="B23" s="44">
        <f>'[1]вспомогат'!B21</f>
        <v>89205200</v>
      </c>
      <c r="C23" s="44">
        <f>'[1]вспомогат'!C21</f>
        <v>74121050</v>
      </c>
      <c r="D23" s="44">
        <f>'[1]вспомогат'!D21</f>
        <v>9620060</v>
      </c>
      <c r="E23" s="44">
        <f>'[1]вспомогат'!G21</f>
        <v>79487882.79</v>
      </c>
      <c r="F23" s="44">
        <f>'[1]вспомогат'!H21</f>
        <v>2818598.4900000095</v>
      </c>
      <c r="G23" s="45">
        <f>'[1]вспомогат'!I21</f>
        <v>29.299177863755627</v>
      </c>
      <c r="H23" s="37">
        <f>'[1]вспомогат'!J21</f>
        <v>-6801461.50999999</v>
      </c>
      <c r="I23" s="38">
        <f>'[1]вспомогат'!K21</f>
        <v>107.24063243842336</v>
      </c>
      <c r="J23" s="39">
        <f>'[1]вспомогат'!L21</f>
        <v>5366832.790000007</v>
      </c>
    </row>
    <row r="24" spans="1:10" ht="12.75">
      <c r="A24" s="32" t="s">
        <v>26</v>
      </c>
      <c r="B24" s="44">
        <f>'[1]вспомогат'!B22</f>
        <v>82097952</v>
      </c>
      <c r="C24" s="44">
        <f>'[1]вспомогат'!C22</f>
        <v>70362695</v>
      </c>
      <c r="D24" s="44">
        <f>'[1]вспомогат'!D22</f>
        <v>9759278</v>
      </c>
      <c r="E24" s="44">
        <f>'[1]вспомогат'!G22</f>
        <v>72339019.23</v>
      </c>
      <c r="F24" s="44">
        <f>'[1]вспомогат'!H22</f>
        <v>6943408.310000002</v>
      </c>
      <c r="G24" s="45">
        <f>'[1]вспомогат'!I22</f>
        <v>71.14674169544102</v>
      </c>
      <c r="H24" s="37">
        <f>'[1]вспомогат'!J22</f>
        <v>-2815869.6899999976</v>
      </c>
      <c r="I24" s="38">
        <f>'[1]вспомогат'!K22</f>
        <v>102.80876710307926</v>
      </c>
      <c r="J24" s="39">
        <f>'[1]вспомогат'!L22</f>
        <v>1976324.2300000042</v>
      </c>
    </row>
    <row r="25" spans="1:10" ht="12.75">
      <c r="A25" s="32" t="s">
        <v>27</v>
      </c>
      <c r="B25" s="44">
        <f>'[1]вспомогат'!B23</f>
        <v>67820500</v>
      </c>
      <c r="C25" s="44">
        <f>'[1]вспомогат'!C23</f>
        <v>56886960</v>
      </c>
      <c r="D25" s="44">
        <f>'[1]вспомогат'!D23</f>
        <v>6786664</v>
      </c>
      <c r="E25" s="44">
        <f>'[1]вспомогат'!G23</f>
        <v>53751034.62</v>
      </c>
      <c r="F25" s="44">
        <f>'[1]вспомогат'!H23</f>
        <v>2174995.079999998</v>
      </c>
      <c r="G25" s="45">
        <f>'[1]вспомогат'!I23</f>
        <v>32.04807369275978</v>
      </c>
      <c r="H25" s="37">
        <f>'[1]вспомогат'!J23</f>
        <v>-4611668.920000002</v>
      </c>
      <c r="I25" s="38">
        <f>'[1]вспомогат'!K23</f>
        <v>94.48744425787562</v>
      </c>
      <c r="J25" s="39">
        <f>'[1]вспомогат'!L23</f>
        <v>-3135925.3800000027</v>
      </c>
    </row>
    <row r="26" spans="1:10" ht="12.75">
      <c r="A26" s="32" t="s">
        <v>28</v>
      </c>
      <c r="B26" s="44">
        <f>'[1]вспомогат'!B24</f>
        <v>35772573</v>
      </c>
      <c r="C26" s="44">
        <f>'[1]вспомогат'!C24</f>
        <v>28743664</v>
      </c>
      <c r="D26" s="44">
        <f>'[1]вспомогат'!D24</f>
        <v>5929717</v>
      </c>
      <c r="E26" s="44">
        <f>'[1]вспомогат'!G24</f>
        <v>31786465.14</v>
      </c>
      <c r="F26" s="44">
        <f>'[1]вспомогат'!H24</f>
        <v>1610921.0500000007</v>
      </c>
      <c r="G26" s="45">
        <f>'[1]вспомогат'!I24</f>
        <v>27.166912856043563</v>
      </c>
      <c r="H26" s="37">
        <f>'[1]вспомогат'!J24</f>
        <v>-4318795.949999999</v>
      </c>
      <c r="I26" s="38">
        <f>'[1]вспомогат'!K24</f>
        <v>110.58598910702545</v>
      </c>
      <c r="J26" s="39">
        <f>'[1]вспомогат'!L24</f>
        <v>3042801.1400000006</v>
      </c>
    </row>
    <row r="27" spans="1:10" ht="12.75">
      <c r="A27" s="32" t="s">
        <v>29</v>
      </c>
      <c r="B27" s="44">
        <f>'[1]вспомогат'!B25</f>
        <v>111670313</v>
      </c>
      <c r="C27" s="44">
        <f>'[1]вспомогат'!C25</f>
        <v>94493975</v>
      </c>
      <c r="D27" s="44">
        <f>'[1]вспомогат'!D25</f>
        <v>14387325</v>
      </c>
      <c r="E27" s="44">
        <f>'[1]вспомогат'!G25</f>
        <v>99280856.14</v>
      </c>
      <c r="F27" s="44">
        <f>'[1]вспомогат'!H25</f>
        <v>4527489.859999999</v>
      </c>
      <c r="G27" s="45">
        <f>'[1]вспомогат'!I25</f>
        <v>31.468600730156577</v>
      </c>
      <c r="H27" s="37">
        <f>'[1]вспомогат'!J25</f>
        <v>-9859835.14</v>
      </c>
      <c r="I27" s="38">
        <f>'[1]вспомогат'!K25</f>
        <v>105.06580566644593</v>
      </c>
      <c r="J27" s="39">
        <f>'[1]вспомогат'!L25</f>
        <v>4786881.140000001</v>
      </c>
    </row>
    <row r="28" spans="1:10" ht="12.75">
      <c r="A28" s="32" t="s">
        <v>30</v>
      </c>
      <c r="B28" s="44">
        <f>'[1]вспомогат'!B26</f>
        <v>68033185</v>
      </c>
      <c r="C28" s="44">
        <f>'[1]вспомогат'!C26</f>
        <v>60113530</v>
      </c>
      <c r="D28" s="44">
        <f>'[1]вспомогат'!D26</f>
        <v>8566789</v>
      </c>
      <c r="E28" s="44">
        <f>'[1]вспомогат'!G26</f>
        <v>54469885.35</v>
      </c>
      <c r="F28" s="44">
        <f>'[1]вспомогат'!H26</f>
        <v>2054476.8999999985</v>
      </c>
      <c r="G28" s="45">
        <f>'[1]вспомогат'!I26</f>
        <v>23.981878157615398</v>
      </c>
      <c r="H28" s="37">
        <f>'[1]вспомогат'!J26</f>
        <v>-6512312.1000000015</v>
      </c>
      <c r="I28" s="38">
        <f>'[1]вспомогат'!K26</f>
        <v>90.61168983089165</v>
      </c>
      <c r="J28" s="39">
        <f>'[1]вспомогат'!L26</f>
        <v>-5643644.6499999985</v>
      </c>
    </row>
    <row r="29" spans="1:10" ht="12.75">
      <c r="A29" s="32" t="s">
        <v>31</v>
      </c>
      <c r="B29" s="44">
        <f>'[1]вспомогат'!B27</f>
        <v>47274174</v>
      </c>
      <c r="C29" s="44">
        <f>'[1]вспомогат'!C27</f>
        <v>42028245</v>
      </c>
      <c r="D29" s="44">
        <f>'[1]вспомогат'!D27</f>
        <v>5225545</v>
      </c>
      <c r="E29" s="44">
        <f>'[1]вспомогат'!G27</f>
        <v>43033015.86</v>
      </c>
      <c r="F29" s="44">
        <f>'[1]вспомогат'!H27</f>
        <v>1834108.3599999994</v>
      </c>
      <c r="G29" s="45">
        <f>'[1]вспомогат'!I27</f>
        <v>35.09889131181531</v>
      </c>
      <c r="H29" s="37">
        <f>'[1]вспомогат'!J27</f>
        <v>-3391436.6400000006</v>
      </c>
      <c r="I29" s="38">
        <f>'[1]вспомогат'!K27</f>
        <v>102.39070382310753</v>
      </c>
      <c r="J29" s="39">
        <f>'[1]вспомогат'!L27</f>
        <v>1004770.8599999994</v>
      </c>
    </row>
    <row r="30" spans="1:10" ht="12.75">
      <c r="A30" s="32" t="s">
        <v>32</v>
      </c>
      <c r="B30" s="44">
        <f>'[1]вспомогат'!B28</f>
        <v>54742718</v>
      </c>
      <c r="C30" s="44">
        <f>'[1]вспомогат'!C28</f>
        <v>45897034</v>
      </c>
      <c r="D30" s="44">
        <f>'[1]вспомогат'!D28</f>
        <v>5658080</v>
      </c>
      <c r="E30" s="44">
        <f>'[1]вспомогат'!G28</f>
        <v>45728874.09</v>
      </c>
      <c r="F30" s="44">
        <f>'[1]вспомогат'!H28</f>
        <v>1501953.3500000015</v>
      </c>
      <c r="G30" s="45">
        <f>'[1]вспомогат'!I28</f>
        <v>26.545283028872014</v>
      </c>
      <c r="H30" s="37">
        <f>'[1]вспомогат'!J28</f>
        <v>-4156126.6499999985</v>
      </c>
      <c r="I30" s="38">
        <f>'[1]вспомогат'!K28</f>
        <v>99.63361486496056</v>
      </c>
      <c r="J30" s="39">
        <f>'[1]вспомогат'!L28</f>
        <v>-168159.90999999642</v>
      </c>
    </row>
    <row r="31" spans="1:10" ht="12.75">
      <c r="A31" s="32" t="s">
        <v>33</v>
      </c>
      <c r="B31" s="44">
        <f>'[1]вспомогат'!B29</f>
        <v>131271796</v>
      </c>
      <c r="C31" s="44">
        <f>'[1]вспомогат'!C29</f>
        <v>111446248</v>
      </c>
      <c r="D31" s="44">
        <f>'[1]вспомогат'!D29</f>
        <v>10826697</v>
      </c>
      <c r="E31" s="44">
        <f>'[1]вспомогат'!G29</f>
        <v>117156894.09</v>
      </c>
      <c r="F31" s="44">
        <f>'[1]вспомогат'!H29</f>
        <v>5221658.950000003</v>
      </c>
      <c r="G31" s="45">
        <f>'[1]вспомогат'!I29</f>
        <v>48.229473402645354</v>
      </c>
      <c r="H31" s="37">
        <f>'[1]вспомогат'!J29</f>
        <v>-5605038.049999997</v>
      </c>
      <c r="I31" s="38">
        <f>'[1]вспомогат'!K29</f>
        <v>105.12412592840272</v>
      </c>
      <c r="J31" s="39">
        <f>'[1]вспомогат'!L29</f>
        <v>5710646.090000004</v>
      </c>
    </row>
    <row r="32" spans="1:10" ht="12.75">
      <c r="A32" s="32" t="s">
        <v>34</v>
      </c>
      <c r="B32" s="44">
        <f>'[1]вспомогат'!B30</f>
        <v>56229919</v>
      </c>
      <c r="C32" s="44">
        <f>'[1]вспомогат'!C30</f>
        <v>48923166</v>
      </c>
      <c r="D32" s="44">
        <f>'[1]вспомогат'!D30</f>
        <v>4329736</v>
      </c>
      <c r="E32" s="44">
        <f>'[1]вспомогат'!G30</f>
        <v>51793011.43</v>
      </c>
      <c r="F32" s="44">
        <f>'[1]вспомогат'!H30</f>
        <v>1857174.7800000012</v>
      </c>
      <c r="G32" s="45">
        <f>'[1]вспомогат'!I30</f>
        <v>42.89348773227747</v>
      </c>
      <c r="H32" s="37">
        <f>'[1]вспомогат'!J30</f>
        <v>-2472561.219999999</v>
      </c>
      <c r="I32" s="38">
        <f>'[1]вспомогат'!K30</f>
        <v>105.86602557569557</v>
      </c>
      <c r="J32" s="39">
        <f>'[1]вспомогат'!L30</f>
        <v>2869845.4299999997</v>
      </c>
    </row>
    <row r="33" spans="1:10" ht="12.75">
      <c r="A33" s="32" t="s">
        <v>35</v>
      </c>
      <c r="B33" s="44">
        <f>'[1]вспомогат'!B31</f>
        <v>35698464</v>
      </c>
      <c r="C33" s="44">
        <f>'[1]вспомогат'!C31</f>
        <v>32064023</v>
      </c>
      <c r="D33" s="44">
        <f>'[1]вспомогат'!D31</f>
        <v>7208320</v>
      </c>
      <c r="E33" s="44">
        <f>'[1]вспомогат'!G31</f>
        <v>30361287.63</v>
      </c>
      <c r="F33" s="44">
        <f>'[1]вспомогат'!H31</f>
        <v>1426419.3200000003</v>
      </c>
      <c r="G33" s="45">
        <f>'[1]вспомогат'!I31</f>
        <v>19.788512718636248</v>
      </c>
      <c r="H33" s="37">
        <f>'[1]вспомогат'!J31</f>
        <v>-5781900.68</v>
      </c>
      <c r="I33" s="38">
        <f>'[1]вспомогат'!K31</f>
        <v>94.68957663235209</v>
      </c>
      <c r="J33" s="39">
        <f>'[1]вспомогат'!L31</f>
        <v>-1702735.370000001</v>
      </c>
    </row>
    <row r="34" spans="1:10" ht="12.75">
      <c r="A34" s="32" t="s">
        <v>36</v>
      </c>
      <c r="B34" s="44">
        <f>'[1]вспомогат'!B32</f>
        <v>29326035</v>
      </c>
      <c r="C34" s="44">
        <f>'[1]вспомогат'!C32</f>
        <v>24845411</v>
      </c>
      <c r="D34" s="44">
        <f>'[1]вспомогат'!D32</f>
        <v>2945828</v>
      </c>
      <c r="E34" s="44">
        <f>'[1]вспомогат'!G32</f>
        <v>27876779.07</v>
      </c>
      <c r="F34" s="44">
        <f>'[1]вспомогат'!H32</f>
        <v>1137631.539999999</v>
      </c>
      <c r="G34" s="45">
        <f>'[1]вспомогат'!I32</f>
        <v>38.61839659341955</v>
      </c>
      <c r="H34" s="37">
        <f>'[1]вспомогат'!J32</f>
        <v>-1808196.460000001</v>
      </c>
      <c r="I34" s="38">
        <f>'[1]вспомогат'!K32</f>
        <v>112.20091738470335</v>
      </c>
      <c r="J34" s="39">
        <f>'[1]вспомогат'!L32</f>
        <v>3031368.0700000003</v>
      </c>
    </row>
    <row r="35" spans="1:10" ht="12.75">
      <c r="A35" s="32" t="s">
        <v>37</v>
      </c>
      <c r="B35" s="44">
        <f>'[1]вспомогат'!B33</f>
        <v>52487124</v>
      </c>
      <c r="C35" s="44">
        <f>'[1]вспомогат'!C33</f>
        <v>44531774</v>
      </c>
      <c r="D35" s="44">
        <f>'[1]вспомогат'!D33</f>
        <v>6935085</v>
      </c>
      <c r="E35" s="44">
        <f>'[1]вспомогат'!G33</f>
        <v>46053848.92</v>
      </c>
      <c r="F35" s="44">
        <f>'[1]вспомогат'!H33</f>
        <v>1235189.8400000036</v>
      </c>
      <c r="G35" s="45">
        <f>'[1]вспомогат'!I33</f>
        <v>17.81073829664674</v>
      </c>
      <c r="H35" s="37">
        <f>'[1]вспомогат'!J33</f>
        <v>-5699895.159999996</v>
      </c>
      <c r="I35" s="38">
        <f>'[1]вспомогат'!K33</f>
        <v>103.41795258369902</v>
      </c>
      <c r="J35" s="39">
        <f>'[1]вспомогат'!L33</f>
        <v>1522074.9200000018</v>
      </c>
    </row>
    <row r="36" spans="1:10" ht="12.75">
      <c r="A36" s="32" t="s">
        <v>38</v>
      </c>
      <c r="B36" s="44">
        <f>'[1]вспомогат'!B34</f>
        <v>44666610</v>
      </c>
      <c r="C36" s="44">
        <f>'[1]вспомогат'!C34</f>
        <v>38211336</v>
      </c>
      <c r="D36" s="44">
        <f>'[1]вспомогат'!D34</f>
        <v>7618015</v>
      </c>
      <c r="E36" s="44">
        <f>'[1]вспомогат'!G34</f>
        <v>40550018.61</v>
      </c>
      <c r="F36" s="44">
        <f>'[1]вспомогат'!H34</f>
        <v>1542823.5700000003</v>
      </c>
      <c r="G36" s="45">
        <f>'[1]вспомогат'!I34</f>
        <v>20.252304176350407</v>
      </c>
      <c r="H36" s="37">
        <f>'[1]вспомогат'!J34</f>
        <v>-6075191.43</v>
      </c>
      <c r="I36" s="38">
        <f>'[1]вспомогат'!K34</f>
        <v>106.12038953571266</v>
      </c>
      <c r="J36" s="39">
        <f>'[1]вспомогат'!L34</f>
        <v>2338682.6099999994</v>
      </c>
    </row>
    <row r="37" spans="1:10" ht="12.75">
      <c r="A37" s="32" t="s">
        <v>39</v>
      </c>
      <c r="B37" s="44">
        <f>'[1]вспомогат'!B35</f>
        <v>104094954</v>
      </c>
      <c r="C37" s="44">
        <f>'[1]вспомогат'!C35</f>
        <v>86449099</v>
      </c>
      <c r="D37" s="44">
        <f>'[1]вспомогат'!D35</f>
        <v>8783885</v>
      </c>
      <c r="E37" s="44">
        <f>'[1]вспомогат'!G35</f>
        <v>99420078.47</v>
      </c>
      <c r="F37" s="44">
        <f>'[1]вспомогат'!H35</f>
        <v>3887948.8400000036</v>
      </c>
      <c r="G37" s="45">
        <f>'[1]вспомогат'!I35</f>
        <v>44.26229214066445</v>
      </c>
      <c r="H37" s="37">
        <f>'[1]вспомогат'!J35</f>
        <v>-4895936.159999996</v>
      </c>
      <c r="I37" s="38">
        <f>'[1]вспомогат'!K35</f>
        <v>115.00418121188285</v>
      </c>
      <c r="J37" s="39">
        <f>'[1]вспомогат'!L35</f>
        <v>12970979.469999999</v>
      </c>
    </row>
    <row r="38" spans="1:10" ht="18.75" customHeight="1">
      <c r="A38" s="49" t="s">
        <v>40</v>
      </c>
      <c r="B38" s="41">
        <f>SUM(B18:B37)</f>
        <v>1415411620</v>
      </c>
      <c r="C38" s="41">
        <f>SUM(C18:C37)</f>
        <v>1194396535</v>
      </c>
      <c r="D38" s="41">
        <f>SUM(D18:D37)</f>
        <v>177204658</v>
      </c>
      <c r="E38" s="41">
        <f>SUM(E18:E37)</f>
        <v>1256051271.22</v>
      </c>
      <c r="F38" s="41">
        <f>SUM(F18:F37)</f>
        <v>59391951.21000002</v>
      </c>
      <c r="G38" s="42">
        <f>F38/D38*100</f>
        <v>33.51602146372474</v>
      </c>
      <c r="H38" s="41">
        <f>SUM(H18:H37)</f>
        <v>-117812706.78999999</v>
      </c>
      <c r="I38" s="43">
        <f>E38/C38*100</f>
        <v>105.16199891855848</v>
      </c>
      <c r="J38" s="41">
        <f>SUM(J18:J37)</f>
        <v>61654736.22000002</v>
      </c>
    </row>
    <row r="39" spans="1:10" ht="12" customHeight="1">
      <c r="A39" s="50" t="s">
        <v>41</v>
      </c>
      <c r="B39" s="33">
        <f>'[1]вспомогат'!B36</f>
        <v>12521200</v>
      </c>
      <c r="C39" s="33">
        <f>'[1]вспомогат'!C36</f>
        <v>10906569</v>
      </c>
      <c r="D39" s="33">
        <f>'[1]вспомогат'!D36</f>
        <v>820551</v>
      </c>
      <c r="E39" s="33">
        <f>'[1]вспомогат'!G36</f>
        <v>12441139.52</v>
      </c>
      <c r="F39" s="33">
        <f>'[1]вспомогат'!H36</f>
        <v>754609.5299999993</v>
      </c>
      <c r="G39" s="36">
        <f>'[1]вспомогат'!I36</f>
        <v>91.96375728016898</v>
      </c>
      <c r="H39" s="37">
        <f>'[1]вспомогат'!J36</f>
        <v>-65941.47000000067</v>
      </c>
      <c r="I39" s="38">
        <f>'[1]вспомогат'!K36</f>
        <v>114.07014910005154</v>
      </c>
      <c r="J39" s="39">
        <f>'[1]вспомогат'!L36</f>
        <v>1534570.5199999996</v>
      </c>
    </row>
    <row r="40" spans="1:10" ht="12.75" customHeight="1">
      <c r="A40" s="50" t="s">
        <v>42</v>
      </c>
      <c r="B40" s="33">
        <f>'[1]вспомогат'!B37</f>
        <v>32774597</v>
      </c>
      <c r="C40" s="33">
        <f>'[1]вспомогат'!C37</f>
        <v>27910671</v>
      </c>
      <c r="D40" s="33">
        <f>'[1]вспомогат'!D37</f>
        <v>4008730</v>
      </c>
      <c r="E40" s="33">
        <f>'[1]вспомогат'!G37</f>
        <v>27375246.83</v>
      </c>
      <c r="F40" s="33">
        <f>'[1]вспомогат'!H37</f>
        <v>1525142.0999999978</v>
      </c>
      <c r="G40" s="36">
        <f>'[1]вспомогат'!I37</f>
        <v>38.04551815662312</v>
      </c>
      <c r="H40" s="37">
        <f>'[1]вспомогат'!J37</f>
        <v>-2483587.9000000022</v>
      </c>
      <c r="I40" s="38">
        <f>'[1]вспомогат'!K37</f>
        <v>98.08165067045503</v>
      </c>
      <c r="J40" s="39">
        <f>'[1]вспомогат'!L37</f>
        <v>-535424.1700000018</v>
      </c>
    </row>
    <row r="41" spans="1:10" ht="12.75" customHeight="1">
      <c r="A41" s="50" t="s">
        <v>43</v>
      </c>
      <c r="B41" s="33">
        <f>'[1]вспомогат'!B38</f>
        <v>17873815</v>
      </c>
      <c r="C41" s="33">
        <f>'[1]вспомогат'!C38</f>
        <v>15514113</v>
      </c>
      <c r="D41" s="33">
        <f>'[1]вспомогат'!D38</f>
        <v>3176899</v>
      </c>
      <c r="E41" s="33">
        <f>'[1]вспомогат'!G38</f>
        <v>15896443.04</v>
      </c>
      <c r="F41" s="33">
        <f>'[1]вспомогат'!H38</f>
        <v>865613.3699999992</v>
      </c>
      <c r="G41" s="36">
        <f>'[1]вспомогат'!I38</f>
        <v>27.247116449090736</v>
      </c>
      <c r="H41" s="37">
        <f>'[1]вспомогат'!J38</f>
        <v>-2311285.630000001</v>
      </c>
      <c r="I41" s="38">
        <f>'[1]вспомогат'!K38</f>
        <v>102.46440154200242</v>
      </c>
      <c r="J41" s="39">
        <f>'[1]вспомогат'!L38</f>
        <v>382330.0399999991</v>
      </c>
    </row>
    <row r="42" spans="1:10" ht="12.75" customHeight="1">
      <c r="A42" s="50" t="s">
        <v>44</v>
      </c>
      <c r="B42" s="33">
        <f>'[1]вспомогат'!B39</f>
        <v>13597300</v>
      </c>
      <c r="C42" s="33">
        <f>'[1]вспомогат'!C39</f>
        <v>11685244</v>
      </c>
      <c r="D42" s="33">
        <f>'[1]вспомогат'!D39</f>
        <v>1491732</v>
      </c>
      <c r="E42" s="33">
        <f>'[1]вспомогат'!G39</f>
        <v>11630946.53</v>
      </c>
      <c r="F42" s="33">
        <f>'[1]вспомогат'!H39</f>
        <v>1025538.2899999991</v>
      </c>
      <c r="G42" s="36">
        <f>'[1]вспомогат'!I39</f>
        <v>68.74815918677075</v>
      </c>
      <c r="H42" s="37">
        <f>'[1]вспомогат'!J39</f>
        <v>-466193.7100000009</v>
      </c>
      <c r="I42" s="38">
        <f>'[1]вспомогат'!K39</f>
        <v>99.5353330234268</v>
      </c>
      <c r="J42" s="39">
        <f>'[1]вспомогат'!L39</f>
        <v>-54297.47000000067</v>
      </c>
    </row>
    <row r="43" spans="1:10" ht="12" customHeight="1">
      <c r="A43" s="50" t="s">
        <v>45</v>
      </c>
      <c r="B43" s="33">
        <f>'[1]вспомогат'!B40</f>
        <v>11630370</v>
      </c>
      <c r="C43" s="33">
        <f>'[1]вспомогат'!C40</f>
        <v>9605411</v>
      </c>
      <c r="D43" s="33">
        <f>'[1]вспомогат'!D40</f>
        <v>3078295</v>
      </c>
      <c r="E43" s="33">
        <f>'[1]вспомогат'!G40</f>
        <v>11801992.38</v>
      </c>
      <c r="F43" s="33">
        <f>'[1]вспомогат'!H40</f>
        <v>270818.94000000134</v>
      </c>
      <c r="G43" s="36">
        <f>'[1]вспомогат'!I40</f>
        <v>8.797692878687759</v>
      </c>
      <c r="H43" s="37">
        <f>'[1]вспомогат'!J40</f>
        <v>-2807476.0599999987</v>
      </c>
      <c r="I43" s="38">
        <f>'[1]вспомогат'!K40</f>
        <v>122.86816649490584</v>
      </c>
      <c r="J43" s="39">
        <f>'[1]вспомогат'!L40</f>
        <v>2196581.380000001</v>
      </c>
    </row>
    <row r="44" spans="1:10" ht="14.25" customHeight="1">
      <c r="A44" s="50" t="s">
        <v>46</v>
      </c>
      <c r="B44" s="33">
        <f>'[1]вспомогат'!B41</f>
        <v>17099655</v>
      </c>
      <c r="C44" s="33">
        <f>'[1]вспомогат'!C41</f>
        <v>14909738</v>
      </c>
      <c r="D44" s="33">
        <f>'[1]вспомогат'!D41</f>
        <v>3716544</v>
      </c>
      <c r="E44" s="33">
        <f>'[1]вспомогат'!G41</f>
        <v>11547833.16</v>
      </c>
      <c r="F44" s="33">
        <f>'[1]вспомогат'!H41</f>
        <v>354638.51999999955</v>
      </c>
      <c r="G44" s="36">
        <f>'[1]вспомогат'!I41</f>
        <v>9.54215852146509</v>
      </c>
      <c r="H44" s="37">
        <f>'[1]вспомогат'!J41</f>
        <v>-3361905.4800000004</v>
      </c>
      <c r="I44" s="38">
        <f>'[1]вспомогат'!K41</f>
        <v>77.45161692311427</v>
      </c>
      <c r="J44" s="39">
        <f>'[1]вспомогат'!L41</f>
        <v>-3361904.84</v>
      </c>
    </row>
    <row r="45" spans="1:10" ht="14.25" customHeight="1">
      <c r="A45" s="51" t="s">
        <v>47</v>
      </c>
      <c r="B45" s="33">
        <f>'[1]вспомогат'!B42</f>
        <v>23272313</v>
      </c>
      <c r="C45" s="33">
        <f>'[1]вспомогат'!C42</f>
        <v>19618590</v>
      </c>
      <c r="D45" s="33">
        <f>'[1]вспомогат'!D42</f>
        <v>2204051</v>
      </c>
      <c r="E45" s="33">
        <f>'[1]вспомогат'!G42</f>
        <v>20355262.52</v>
      </c>
      <c r="F45" s="33">
        <f>'[1]вспомогат'!H42</f>
        <v>2644946.1900000013</v>
      </c>
      <c r="G45" s="36">
        <f>'[1]вспомогат'!I42</f>
        <v>120.00385608137023</v>
      </c>
      <c r="H45" s="37">
        <f>'[1]вспомогат'!J42</f>
        <v>440895.19000000134</v>
      </c>
      <c r="I45" s="38">
        <f>'[1]вспомогат'!K42</f>
        <v>103.75497178951187</v>
      </c>
      <c r="J45" s="39">
        <f>'[1]вспомогат'!L42</f>
        <v>736672.5199999996</v>
      </c>
    </row>
    <row r="46" spans="1:10" ht="14.25" customHeight="1">
      <c r="A46" s="51" t="s">
        <v>48</v>
      </c>
      <c r="B46" s="33">
        <f>'[1]вспомогат'!B43</f>
        <v>38978076</v>
      </c>
      <c r="C46" s="33">
        <f>'[1]вспомогат'!C43</f>
        <v>33326811</v>
      </c>
      <c r="D46" s="33">
        <f>'[1]вспомогат'!D43</f>
        <v>3310621</v>
      </c>
      <c r="E46" s="33">
        <f>'[1]вспомогат'!G43</f>
        <v>35922813.7</v>
      </c>
      <c r="F46" s="33">
        <f>'[1]вспомогат'!H43</f>
        <v>2104106.3200000003</v>
      </c>
      <c r="G46" s="36">
        <f>'[1]вспомогат'!I43</f>
        <v>63.556242771371295</v>
      </c>
      <c r="H46" s="37">
        <f>'[1]вспомогат'!J43</f>
        <v>-1206514.6799999997</v>
      </c>
      <c r="I46" s="38">
        <f>'[1]вспомогат'!K43</f>
        <v>107.78953227778081</v>
      </c>
      <c r="J46" s="39">
        <f>'[1]вспомогат'!L43</f>
        <v>2596002.700000003</v>
      </c>
    </row>
    <row r="47" spans="1:10" ht="14.25" customHeight="1">
      <c r="A47" s="51" t="s">
        <v>49</v>
      </c>
      <c r="B47" s="33">
        <f>'[1]вспомогат'!B44</f>
        <v>19177760</v>
      </c>
      <c r="C47" s="33">
        <f>'[1]вспомогат'!C44</f>
        <v>17003150</v>
      </c>
      <c r="D47" s="33">
        <f>'[1]вспомогат'!D44</f>
        <v>2189670</v>
      </c>
      <c r="E47" s="33">
        <f>'[1]вспомогат'!G44</f>
        <v>16856030.32</v>
      </c>
      <c r="F47" s="33">
        <f>'[1]вспомогат'!H44</f>
        <v>852024.1099999994</v>
      </c>
      <c r="G47" s="36">
        <f>'[1]вспомогат'!I44</f>
        <v>38.91107381477571</v>
      </c>
      <c r="H47" s="37">
        <f>'[1]вспомогат'!J44</f>
        <v>-1337645.8900000006</v>
      </c>
      <c r="I47" s="38">
        <f>'[1]вспомогат'!K44</f>
        <v>99.1347504433002</v>
      </c>
      <c r="J47" s="39">
        <f>'[1]вспомогат'!L44</f>
        <v>-147119.6799999997</v>
      </c>
    </row>
    <row r="48" spans="1:10" ht="14.25" customHeight="1">
      <c r="A48" s="51" t="s">
        <v>50</v>
      </c>
      <c r="B48" s="33">
        <f>'[1]вспомогат'!B45</f>
        <v>16570044</v>
      </c>
      <c r="C48" s="33">
        <f>'[1]вспомогат'!C45</f>
        <v>14272067</v>
      </c>
      <c r="D48" s="33">
        <f>'[1]вспомогат'!D45</f>
        <v>1439926</v>
      </c>
      <c r="E48" s="33">
        <f>'[1]вспомогат'!G45</f>
        <v>15349148.51</v>
      </c>
      <c r="F48" s="33">
        <f>'[1]вспомогат'!H45</f>
        <v>774626.8599999994</v>
      </c>
      <c r="G48" s="36">
        <f>'[1]вспомогат'!I45</f>
        <v>53.79629647634666</v>
      </c>
      <c r="H48" s="37">
        <f>'[1]вспомогат'!J45</f>
        <v>-665299.1400000006</v>
      </c>
      <c r="I48" s="38">
        <f>'[1]вспомогат'!K45</f>
        <v>107.5467800844825</v>
      </c>
      <c r="J48" s="39">
        <f>'[1]вспомогат'!L45</f>
        <v>1077081.5099999998</v>
      </c>
    </row>
    <row r="49" spans="1:10" ht="14.25" customHeight="1">
      <c r="A49" s="51" t="s">
        <v>51</v>
      </c>
      <c r="B49" s="33">
        <f>'[1]вспомогат'!B46</f>
        <v>6173405</v>
      </c>
      <c r="C49" s="33">
        <f>'[1]вспомогат'!C46</f>
        <v>5454598</v>
      </c>
      <c r="D49" s="33">
        <f>'[1]вспомогат'!D46</f>
        <v>359458</v>
      </c>
      <c r="E49" s="33">
        <f>'[1]вспомогат'!G46</f>
        <v>6007855.78</v>
      </c>
      <c r="F49" s="33">
        <f>'[1]вспомогат'!H46</f>
        <v>180144.7000000002</v>
      </c>
      <c r="G49" s="36">
        <f>'[1]вспомогат'!I46</f>
        <v>50.11564633420321</v>
      </c>
      <c r="H49" s="37">
        <f>'[1]вспомогат'!J46</f>
        <v>-179313.2999999998</v>
      </c>
      <c r="I49" s="38">
        <f>'[1]вспомогат'!K46</f>
        <v>110.14296158947003</v>
      </c>
      <c r="J49" s="39">
        <f>'[1]вспомогат'!L46</f>
        <v>553257.7800000003</v>
      </c>
    </row>
    <row r="50" spans="1:10" ht="14.25" customHeight="1">
      <c r="A50" s="51" t="s">
        <v>52</v>
      </c>
      <c r="B50" s="33">
        <f>'[1]вспомогат'!B47</f>
        <v>6824670</v>
      </c>
      <c r="C50" s="33">
        <f>'[1]вспомогат'!C47</f>
        <v>5725111</v>
      </c>
      <c r="D50" s="33">
        <f>'[1]вспомогат'!D47</f>
        <v>566420</v>
      </c>
      <c r="E50" s="33">
        <f>'[1]вспомогат'!G47</f>
        <v>6508020.77</v>
      </c>
      <c r="F50" s="33">
        <f>'[1]вспомогат'!H47</f>
        <v>397539.82999999914</v>
      </c>
      <c r="G50" s="36">
        <f>'[1]вспомогат'!I47</f>
        <v>70.18463860739365</v>
      </c>
      <c r="H50" s="37">
        <f>'[1]вспомогат'!J47</f>
        <v>-168880.17000000086</v>
      </c>
      <c r="I50" s="38">
        <f>'[1]вспомогат'!K47</f>
        <v>113.67501468530479</v>
      </c>
      <c r="J50" s="39">
        <f>'[1]вспомогат'!L47</f>
        <v>782909.7699999996</v>
      </c>
    </row>
    <row r="51" spans="1:10" ht="14.25" customHeight="1">
      <c r="A51" s="51" t="s">
        <v>53</v>
      </c>
      <c r="B51" s="33">
        <f>'[1]вспомогат'!B48</f>
        <v>8486032</v>
      </c>
      <c r="C51" s="33">
        <f>'[1]вспомогат'!C48</f>
        <v>7192400</v>
      </c>
      <c r="D51" s="33">
        <f>'[1]вспомогат'!D48</f>
        <v>876863</v>
      </c>
      <c r="E51" s="33">
        <f>'[1]вспомогат'!G48</f>
        <v>6492378.68</v>
      </c>
      <c r="F51" s="33">
        <f>'[1]вспомогат'!H48</f>
        <v>135238.31999999937</v>
      </c>
      <c r="G51" s="36">
        <f>'[1]вспомогат'!I48</f>
        <v>15.422970292964736</v>
      </c>
      <c r="H51" s="37">
        <f>'[1]вспомогат'!J48</f>
        <v>-741624.6800000006</v>
      </c>
      <c r="I51" s="38">
        <f>'[1]вспомогат'!K48</f>
        <v>90.26720816417328</v>
      </c>
      <c r="J51" s="39">
        <f>'[1]вспомогат'!L48</f>
        <v>-700021.3200000003</v>
      </c>
    </row>
    <row r="52" spans="1:10" ht="14.25" customHeight="1">
      <c r="A52" s="51" t="s">
        <v>54</v>
      </c>
      <c r="B52" s="33">
        <f>'[1]вспомогат'!B49</f>
        <v>18360300</v>
      </c>
      <c r="C52" s="33">
        <f>'[1]вспомогат'!C49</f>
        <v>15024990</v>
      </c>
      <c r="D52" s="33">
        <f>'[1]вспомогат'!D49</f>
        <v>2125350</v>
      </c>
      <c r="E52" s="33">
        <f>'[1]вспомогат'!G49</f>
        <v>17929928.03</v>
      </c>
      <c r="F52" s="33">
        <f>'[1]вспомогат'!H49</f>
        <v>1808324.9400000013</v>
      </c>
      <c r="G52" s="36">
        <f>'[1]вспомогат'!I49</f>
        <v>85.08363046086534</v>
      </c>
      <c r="H52" s="37">
        <f>'[1]вспомогат'!J49</f>
        <v>-317025.05999999866</v>
      </c>
      <c r="I52" s="38">
        <f>'[1]вспомогат'!K49</f>
        <v>119.3340430176659</v>
      </c>
      <c r="J52" s="39">
        <f>'[1]вспомогат'!L49</f>
        <v>2904938.030000001</v>
      </c>
    </row>
    <row r="53" spans="1:10" ht="14.25" customHeight="1">
      <c r="A53" s="51" t="s">
        <v>55</v>
      </c>
      <c r="B53" s="33">
        <f>'[1]вспомогат'!B50</f>
        <v>8141971</v>
      </c>
      <c r="C53" s="33">
        <f>'[1]вспомогат'!C50</f>
        <v>7134763</v>
      </c>
      <c r="D53" s="33">
        <f>'[1]вспомогат'!D50</f>
        <v>692906</v>
      </c>
      <c r="E53" s="33">
        <f>'[1]вспомогат'!G50</f>
        <v>7243028.7</v>
      </c>
      <c r="F53" s="33">
        <f>'[1]вспомогат'!H50</f>
        <v>300796.6500000004</v>
      </c>
      <c r="G53" s="36">
        <f>'[1]вспомогат'!I50</f>
        <v>43.41088834560537</v>
      </c>
      <c r="H53" s="37">
        <f>'[1]вспомогат'!J50</f>
        <v>-392109.3499999996</v>
      </c>
      <c r="I53" s="38">
        <f>'[1]вспомогат'!K50</f>
        <v>101.51743933190214</v>
      </c>
      <c r="J53" s="39">
        <f>'[1]вспомогат'!L50</f>
        <v>108265.70000000019</v>
      </c>
    </row>
    <row r="54" spans="1:10" ht="14.25" customHeight="1">
      <c r="A54" s="51" t="s">
        <v>56</v>
      </c>
      <c r="B54" s="33">
        <f>'[1]вспомогат'!B51</f>
        <v>6512100</v>
      </c>
      <c r="C54" s="33">
        <f>'[1]вспомогат'!C51</f>
        <v>5777978</v>
      </c>
      <c r="D54" s="33">
        <f>'[1]вспомогат'!D51</f>
        <v>456793</v>
      </c>
      <c r="E54" s="33">
        <f>'[1]вспомогат'!G51</f>
        <v>6362708.25</v>
      </c>
      <c r="F54" s="33">
        <f>'[1]вспомогат'!H51</f>
        <v>367531.9299999997</v>
      </c>
      <c r="G54" s="36">
        <f>'[1]вспомогат'!I51</f>
        <v>80.4591861083685</v>
      </c>
      <c r="H54" s="37">
        <f>'[1]вспомогат'!J51</f>
        <v>-89261.0700000003</v>
      </c>
      <c r="I54" s="38">
        <f>'[1]вспомогат'!K51</f>
        <v>110.1199805537508</v>
      </c>
      <c r="J54" s="39">
        <f>'[1]вспомогат'!L51</f>
        <v>584730.25</v>
      </c>
    </row>
    <row r="55" spans="1:10" ht="15" customHeight="1">
      <c r="A55" s="49" t="s">
        <v>57</v>
      </c>
      <c r="B55" s="41">
        <f>SUM(B39:B54)</f>
        <v>257993608</v>
      </c>
      <c r="C55" s="41">
        <f>SUM(C39:C54)</f>
        <v>221062204</v>
      </c>
      <c r="D55" s="41">
        <f>SUM(D39:D54)</f>
        <v>30514809</v>
      </c>
      <c r="E55" s="41">
        <f>SUM(E39:E54)</f>
        <v>229720776.71999997</v>
      </c>
      <c r="F55" s="41">
        <f>SUM(F39:F54)</f>
        <v>14361640.599999996</v>
      </c>
      <c r="G55" s="42">
        <f>F55/D55*100</f>
        <v>47.06449448856126</v>
      </c>
      <c r="H55" s="41">
        <f>SUM(H39:H54)</f>
        <v>-16153168.400000004</v>
      </c>
      <c r="I55" s="43">
        <f>E55/C55*100</f>
        <v>103.91680376080932</v>
      </c>
      <c r="J55" s="41">
        <f>SUM(J39:J54)</f>
        <v>8658572.72</v>
      </c>
    </row>
    <row r="56" spans="1:10" ht="15.75" customHeight="1">
      <c r="A56" s="52" t="s">
        <v>58</v>
      </c>
      <c r="B56" s="53">
        <f>'[1]вспомогат'!B52</f>
        <v>8834388680</v>
      </c>
      <c r="C56" s="53">
        <f>'[1]вспомогат'!C52</f>
        <v>7310505044</v>
      </c>
      <c r="D56" s="53">
        <f>'[1]вспомогат'!D52</f>
        <v>824735292</v>
      </c>
      <c r="E56" s="53">
        <f>'[1]вспомогат'!G52</f>
        <v>7061514203.06</v>
      </c>
      <c r="F56" s="53">
        <f>'[1]вспомогат'!H52</f>
        <v>296400784.0100003</v>
      </c>
      <c r="G56" s="54">
        <f>'[1]вспомогат'!I52</f>
        <v>35.93889904859319</v>
      </c>
      <c r="H56" s="53">
        <f>'[1]вспомогат'!J52</f>
        <v>-512181339.58999956</v>
      </c>
      <c r="I56" s="54">
        <f>'[1]вспомогат'!K52</f>
        <v>96.59406785931492</v>
      </c>
      <c r="J56" s="53">
        <f>'[1]вспомогат'!L52</f>
        <v>-248990840.93999958</v>
      </c>
    </row>
    <row r="58" spans="2:5" ht="12.75">
      <c r="B58" s="55"/>
      <c r="E58" s="56"/>
    </row>
    <row r="59" ht="12.75">
      <c r="G59" s="57"/>
    </row>
    <row r="60" spans="2:5" ht="12.75">
      <c r="B60" s="58"/>
      <c r="C60" s="59"/>
      <c r="D60" s="59"/>
      <c r="E6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511811023622047" bottom="0.2362204724409449" header="0.31496062992125984" footer="0"/>
  <pageSetup blackAndWhite="1" horizontalDpi="300" verticalDpi="300" orientation="landscape" paperSize="9" scale="75" r:id="rId1"/>
  <headerFooter alignWithMargins="0">
    <oddHeader>&amp;C&amp;"Times New Roman,обычный"&amp;13Щоденний моніторинг виконання за помісячним розписом доходів за період з 01.01.2017 по 06.10.2017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2017-10-09T04:07:32Z</dcterms:created>
  <dcterms:modified xsi:type="dcterms:W3CDTF">2017-10-09T04:08:26Z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