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<sst xmlns="http://schemas.openxmlformats.org/spreadsheetml/2006/main" count="64" uniqueCount="59">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</sst>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12.10.2017</v>
          </cell>
        </row>
        <row r="6">
          <cell r="G6" t="str">
            <v>Фактично надійшло на 12.10.2017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1273774462.28</v>
          </cell>
          <cell r="H10">
            <v>44710110.73000002</v>
          </cell>
          <cell r="I10">
            <v>44.11082981825517</v>
          </cell>
          <cell r="J10">
            <v>-56648469.26999998</v>
          </cell>
          <cell r="K10">
            <v>97.75574677212656</v>
          </cell>
          <cell r="L10">
            <v>-29243011.72000003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3292293598.72</v>
          </cell>
          <cell r="H11">
            <v>173171546.80999994</v>
          </cell>
          <cell r="I11">
            <v>43.830356448449095</v>
          </cell>
          <cell r="J11">
            <v>-221923453.19000006</v>
          </cell>
          <cell r="K11">
            <v>93.86185117495035</v>
          </cell>
          <cell r="L11">
            <v>-215301401.2800002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282575105.46</v>
          </cell>
          <cell r="H12">
            <v>15972721.029999971</v>
          </cell>
          <cell r="I12">
            <v>49.508328519982506</v>
          </cell>
          <cell r="J12">
            <v>-16289973.970000029</v>
          </cell>
          <cell r="K12">
            <v>99.88413849344998</v>
          </cell>
          <cell r="L12">
            <v>-327775.54000002146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365226080.4</v>
          </cell>
          <cell r="H13">
            <v>19528059.439999998</v>
          </cell>
          <cell r="I13">
            <v>55.0677966321554</v>
          </cell>
          <cell r="J13">
            <v>-15933790.560000002</v>
          </cell>
          <cell r="K13">
            <v>101.16481649190068</v>
          </cell>
          <cell r="L13">
            <v>4205230.399999976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364482764.8</v>
          </cell>
          <cell r="H14">
            <v>22074798.27000004</v>
          </cell>
          <cell r="I14">
            <v>46.17868809488952</v>
          </cell>
          <cell r="J14">
            <v>-25728201.72999996</v>
          </cell>
          <cell r="K14">
            <v>93.97300689167972</v>
          </cell>
          <cell r="L14">
            <v>-23376235.199999988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53661246.25</v>
          </cell>
          <cell r="H15">
            <v>3461058.710000001</v>
          </cell>
          <cell r="I15">
            <v>68.74409021391544</v>
          </cell>
          <cell r="J15">
            <v>-1573641.289999999</v>
          </cell>
          <cell r="K15">
            <v>101.9185662787672</v>
          </cell>
          <cell r="L15">
            <v>1010146.25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32261345.03</v>
          </cell>
          <cell r="H16">
            <v>1904837.0899999999</v>
          </cell>
          <cell r="I16">
            <v>51.51169577754563</v>
          </cell>
          <cell r="J16">
            <v>-1793035.9100000001</v>
          </cell>
          <cell r="K16">
            <v>110.45897051738112</v>
          </cell>
          <cell r="L16">
            <v>3054713.030000001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188265183.55</v>
          </cell>
          <cell r="H17">
            <v>14745721.77000001</v>
          </cell>
          <cell r="I17">
            <v>38.65308817421765</v>
          </cell>
          <cell r="J17">
            <v>-23403162.22999999</v>
          </cell>
          <cell r="K17">
            <v>110.22413691786379</v>
          </cell>
          <cell r="L17">
            <v>17463044.550000012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21925017.28</v>
          </cell>
          <cell r="H18">
            <v>1070889.7300000004</v>
          </cell>
          <cell r="I18">
            <v>25.65903253809298</v>
          </cell>
          <cell r="J18">
            <v>-3102649.2699999996</v>
          </cell>
          <cell r="K18">
            <v>99.45544853033768</v>
          </cell>
          <cell r="L18">
            <v>-120046.71999999881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22901474.86</v>
          </cell>
          <cell r="H19">
            <v>866597.7800000012</v>
          </cell>
          <cell r="I19">
            <v>37.28120060744512</v>
          </cell>
          <cell r="J19">
            <v>-1457892.2199999988</v>
          </cell>
          <cell r="K19">
            <v>121.93454783325348</v>
          </cell>
          <cell r="L19">
            <v>4119697.8599999994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104229372.76</v>
          </cell>
          <cell r="H20">
            <v>7649180.300000012</v>
          </cell>
          <cell r="I20">
            <v>53.57000998960149</v>
          </cell>
          <cell r="J20">
            <v>-6629667.699999988</v>
          </cell>
          <cell r="K20">
            <v>110.36253560399096</v>
          </cell>
          <cell r="L20">
            <v>9786659.760000005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80730215.75</v>
          </cell>
          <cell r="H21">
            <v>4060931.450000003</v>
          </cell>
          <cell r="I21">
            <v>42.21316135242403</v>
          </cell>
          <cell r="J21">
            <v>-5559128.549999997</v>
          </cell>
          <cell r="K21">
            <v>108.91671900222677</v>
          </cell>
          <cell r="L21">
            <v>6609165.75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73210923.47</v>
          </cell>
          <cell r="H22">
            <v>7815312.549999997</v>
          </cell>
          <cell r="I22">
            <v>80.08084768156002</v>
          </cell>
          <cell r="J22">
            <v>-1943965.450000003</v>
          </cell>
          <cell r="K22">
            <v>104.0479240739713</v>
          </cell>
          <cell r="L22">
            <v>2848228.469999999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54733265.39</v>
          </cell>
          <cell r="H23">
            <v>3157225.8500000015</v>
          </cell>
          <cell r="I23">
            <v>46.52102785698543</v>
          </cell>
          <cell r="J23">
            <v>-3629438.1499999985</v>
          </cell>
          <cell r="K23">
            <v>96.21408032702047</v>
          </cell>
          <cell r="L23">
            <v>-2153694.6099999994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32330456.62</v>
          </cell>
          <cell r="H24">
            <v>2154912.530000001</v>
          </cell>
          <cell r="I24">
            <v>36.34090008005443</v>
          </cell>
          <cell r="J24">
            <v>-3774804.469999999</v>
          </cell>
          <cell r="K24">
            <v>112.47855047289728</v>
          </cell>
          <cell r="L24">
            <v>3586792.620000001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100845055.37</v>
          </cell>
          <cell r="H25">
            <v>6091689.090000004</v>
          </cell>
          <cell r="I25">
            <v>42.34066506456206</v>
          </cell>
          <cell r="J25">
            <v>-8295635.909999996</v>
          </cell>
          <cell r="K25">
            <v>106.721148485922</v>
          </cell>
          <cell r="L25">
            <v>6351080.370000005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55327001.86</v>
          </cell>
          <cell r="H26">
            <v>2911593.4099999964</v>
          </cell>
          <cell r="I26">
            <v>33.98698637260701</v>
          </cell>
          <cell r="J26">
            <v>-5655195.590000004</v>
          </cell>
          <cell r="K26">
            <v>92.03751944029904</v>
          </cell>
          <cell r="L26">
            <v>-4786528.140000001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43660974.27</v>
          </cell>
          <cell r="H27">
            <v>2462066.7700000033</v>
          </cell>
          <cell r="I27">
            <v>47.11598062977169</v>
          </cell>
          <cell r="J27">
            <v>-2763478.2299999967</v>
          </cell>
          <cell r="K27">
            <v>103.88483808924214</v>
          </cell>
          <cell r="L27">
            <v>1632729.2700000033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46634222.22</v>
          </cell>
          <cell r="H28">
            <v>2407301.4799999967</v>
          </cell>
          <cell r="I28">
            <v>42.54626092243299</v>
          </cell>
          <cell r="J28">
            <v>-3250778.5200000033</v>
          </cell>
          <cell r="K28">
            <v>101.6061783425918</v>
          </cell>
          <cell r="L28">
            <v>737188.2199999988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118305207.91</v>
          </cell>
          <cell r="H29">
            <v>6369972.769999996</v>
          </cell>
          <cell r="I29">
            <v>58.83579054627644</v>
          </cell>
          <cell r="J29">
            <v>-4456724.230000004</v>
          </cell>
          <cell r="K29">
            <v>106.15450051759481</v>
          </cell>
          <cell r="L29">
            <v>6858959.909999996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53793077.48</v>
          </cell>
          <cell r="H30">
            <v>3857240.829999998</v>
          </cell>
          <cell r="I30">
            <v>89.08720600978901</v>
          </cell>
          <cell r="J30">
            <v>-472495.1700000018</v>
          </cell>
          <cell r="K30">
            <v>109.95420345445346</v>
          </cell>
          <cell r="L30">
            <v>4869911.479999997</v>
          </cell>
        </row>
        <row r="31">
          <cell r="B31">
            <v>36164442</v>
          </cell>
          <cell r="C31">
            <v>32530001</v>
          </cell>
          <cell r="D31">
            <v>7674298</v>
          </cell>
          <cell r="G31">
            <v>31161315.95</v>
          </cell>
          <cell r="H31">
            <v>2226447.6400000006</v>
          </cell>
          <cell r="I31">
            <v>29.011743354245567</v>
          </cell>
          <cell r="J31">
            <v>-5447850.359999999</v>
          </cell>
          <cell r="K31">
            <v>95.792545318397</v>
          </cell>
          <cell r="L31">
            <v>-1368685.0500000007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28457659.66</v>
          </cell>
          <cell r="H32">
            <v>1718512.129999999</v>
          </cell>
          <cell r="I32">
            <v>58.337151048873146</v>
          </cell>
          <cell r="J32">
            <v>-1227315.870000001</v>
          </cell>
          <cell r="K32">
            <v>114.5388967805765</v>
          </cell>
          <cell r="L32">
            <v>3612248.66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47502510.42</v>
          </cell>
          <cell r="H33">
            <v>2683851.3400000036</v>
          </cell>
          <cell r="I33">
            <v>38.69961709193188</v>
          </cell>
          <cell r="J33">
            <v>-4251233.659999996</v>
          </cell>
          <cell r="K33">
            <v>106.6710489009488</v>
          </cell>
          <cell r="L33">
            <v>2970736.420000002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42092891.19</v>
          </cell>
          <cell r="H34">
            <v>3085696.1499999985</v>
          </cell>
          <cell r="I34">
            <v>40.50525169614392</v>
          </cell>
          <cell r="J34">
            <v>-4532318.8500000015</v>
          </cell>
          <cell r="K34">
            <v>110.15812477742206</v>
          </cell>
          <cell r="L34">
            <v>3881555.1899999976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101426577.27</v>
          </cell>
          <cell r="H35">
            <v>5894447.640000001</v>
          </cell>
          <cell r="I35">
            <v>67.10524602724193</v>
          </cell>
          <cell r="J35">
            <v>-2889437.3599999994</v>
          </cell>
          <cell r="K35">
            <v>117.3251988086076</v>
          </cell>
          <cell r="L35">
            <v>14977478.269999996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12522386.68</v>
          </cell>
          <cell r="H36">
            <v>835856.6899999995</v>
          </cell>
          <cell r="I36">
            <v>101.86529417428038</v>
          </cell>
          <cell r="J36">
            <v>15305.689999999478</v>
          </cell>
          <cell r="K36">
            <v>114.81508694439104</v>
          </cell>
          <cell r="L36">
            <v>1615817.6799999997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28030784.84</v>
          </cell>
          <cell r="H37">
            <v>2180680.1099999994</v>
          </cell>
          <cell r="I37">
            <v>54.39827850715812</v>
          </cell>
          <cell r="J37">
            <v>-1828049.8900000006</v>
          </cell>
          <cell r="K37">
            <v>100.43035095788272</v>
          </cell>
          <cell r="L37">
            <v>120113.83999999985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16613928.73</v>
          </cell>
          <cell r="H38">
            <v>1583099.0600000005</v>
          </cell>
          <cell r="I38">
            <v>49.83158293669394</v>
          </cell>
          <cell r="J38">
            <v>-1593799.9399999995</v>
          </cell>
          <cell r="K38">
            <v>107.08913058709835</v>
          </cell>
          <cell r="L38">
            <v>1099815.7300000004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11879969.17</v>
          </cell>
          <cell r="H39">
            <v>1274560.9299999997</v>
          </cell>
          <cell r="I39">
            <v>85.44168322460065</v>
          </cell>
          <cell r="J39">
            <v>-217171.0700000003</v>
          </cell>
          <cell r="K39">
            <v>101.66641937472593</v>
          </cell>
          <cell r="L39">
            <v>194725.16999999993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11910498.69</v>
          </cell>
          <cell r="H40">
            <v>379325.25</v>
          </cell>
          <cell r="I40">
            <v>12.32257629629389</v>
          </cell>
          <cell r="J40">
            <v>-2698969.75</v>
          </cell>
          <cell r="K40">
            <v>123.99780384202195</v>
          </cell>
          <cell r="L40">
            <v>2305087.6899999995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11591847.44</v>
          </cell>
          <cell r="H41">
            <v>398652.7999999989</v>
          </cell>
          <cell r="I41">
            <v>10.726438325498066</v>
          </cell>
          <cell r="J41">
            <v>-3317891.200000001</v>
          </cell>
          <cell r="K41">
            <v>77.74682184220809</v>
          </cell>
          <cell r="L41">
            <v>-3317890.5600000005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20728400.52</v>
          </cell>
          <cell r="H42">
            <v>3018084.1900000013</v>
          </cell>
          <cell r="I42">
            <v>136.93350063133752</v>
          </cell>
          <cell r="J42">
            <v>814033.1900000013</v>
          </cell>
          <cell r="K42">
            <v>105.65693314351337</v>
          </cell>
          <cell r="L42">
            <v>1109810.5199999996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36635847.29</v>
          </cell>
          <cell r="H43">
            <v>2817139.9099999964</v>
          </cell>
          <cell r="I43">
            <v>85.09400230349522</v>
          </cell>
          <cell r="J43">
            <v>-493481.0900000036</v>
          </cell>
          <cell r="K43">
            <v>109.9290516875437</v>
          </cell>
          <cell r="L43">
            <v>3309036.289999999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17351239.59</v>
          </cell>
          <cell r="H44">
            <v>1347233.379999999</v>
          </cell>
          <cell r="I44">
            <v>61.52677709426529</v>
          </cell>
          <cell r="J44">
            <v>-842436.620000001</v>
          </cell>
          <cell r="K44">
            <v>102.04720648820953</v>
          </cell>
          <cell r="L44">
            <v>348089.58999999985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15567475.94</v>
          </cell>
          <cell r="H45">
            <v>992954.2899999991</v>
          </cell>
          <cell r="I45">
            <v>68.9587027388907</v>
          </cell>
          <cell r="J45">
            <v>-446971.7100000009</v>
          </cell>
          <cell r="K45">
            <v>109.07653348320183</v>
          </cell>
          <cell r="L45">
            <v>1295408.9399999995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6119580.55</v>
          </cell>
          <cell r="H46">
            <v>291869.46999999974</v>
          </cell>
          <cell r="I46">
            <v>81.19709952205814</v>
          </cell>
          <cell r="J46">
            <v>-67588.53000000026</v>
          </cell>
          <cell r="K46">
            <v>112.19122930782433</v>
          </cell>
          <cell r="L46">
            <v>664982.5499999998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6866160.05</v>
          </cell>
          <cell r="H47">
            <v>755679.1099999994</v>
          </cell>
          <cell r="I47">
            <v>133.41321104480764</v>
          </cell>
          <cell r="J47">
            <v>189259.1099999994</v>
          </cell>
          <cell r="K47">
            <v>119.93060134554597</v>
          </cell>
          <cell r="L47">
            <v>1141049.0499999998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6652468.06</v>
          </cell>
          <cell r="H48">
            <v>295327.69999999925</v>
          </cell>
          <cell r="I48">
            <v>33.68002755276471</v>
          </cell>
          <cell r="J48">
            <v>-581535.3000000007</v>
          </cell>
          <cell r="K48">
            <v>92.49302124464712</v>
          </cell>
          <cell r="L48">
            <v>-539931.9400000004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18327197.29</v>
          </cell>
          <cell r="H49">
            <v>2205594.1999999993</v>
          </cell>
          <cell r="I49">
            <v>103.77557578751731</v>
          </cell>
          <cell r="J49">
            <v>80244.19999999925</v>
          </cell>
          <cell r="K49">
            <v>121.97809975247904</v>
          </cell>
          <cell r="L49">
            <v>3302207.289999999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7439090.8</v>
          </cell>
          <cell r="H50">
            <v>496858.75</v>
          </cell>
          <cell r="I50">
            <v>71.70651574672466</v>
          </cell>
          <cell r="J50">
            <v>-196047.25</v>
          </cell>
          <cell r="K50">
            <v>104.26542269168577</v>
          </cell>
          <cell r="L50">
            <v>304327.7999999998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6700104.91</v>
          </cell>
          <cell r="H51">
            <v>704928.5899999999</v>
          </cell>
          <cell r="I51">
            <v>66.31813255562349</v>
          </cell>
          <cell r="J51">
            <v>-358021.41000000015</v>
          </cell>
          <cell r="K51">
            <v>104.94929869120875</v>
          </cell>
          <cell r="L51">
            <v>315969.91000000015</v>
          </cell>
        </row>
        <row r="52">
          <cell r="B52">
            <v>8835460815</v>
          </cell>
          <cell r="C52">
            <v>7311577179</v>
          </cell>
          <cell r="D52">
            <v>825807427</v>
          </cell>
          <cell r="G52">
            <v>7146743986.7699995</v>
          </cell>
          <cell r="H52">
            <v>381630567.7199999</v>
          </cell>
          <cell r="I52">
            <v>46.213021976127116</v>
          </cell>
          <cell r="J52">
            <v>-432633737.71000016</v>
          </cell>
          <cell r="K52">
            <v>97.7455863735744</v>
          </cell>
          <cell r="L52">
            <v>-164833192.2300005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1273774462.28</v>
      </c>
      <c r="F10" s="33">
        <f>'[1]вспомогат'!H10</f>
        <v>44710110.73000002</v>
      </c>
      <c r="G10" s="34">
        <f>'[1]вспомогат'!I10</f>
        <v>44.11082981825517</v>
      </c>
      <c r="H10" s="33">
        <f>'[1]вспомогат'!J10</f>
        <v>-56648469.26999998</v>
      </c>
      <c r="I10" s="34">
        <f>'[1]вспомогат'!K10</f>
        <v>97.75574677212656</v>
      </c>
      <c r="J10" s="33">
        <f>'[1]вспомогат'!L10</f>
        <v>-29243011.72000003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3292293598.72</v>
      </c>
      <c r="F12" s="33">
        <f>'[1]вспомогат'!H11</f>
        <v>173171546.80999994</v>
      </c>
      <c r="G12" s="36">
        <f>'[1]вспомогат'!I11</f>
        <v>43.830356448449095</v>
      </c>
      <c r="H12" s="37">
        <f>'[1]вспомогат'!J11</f>
        <v>-221923453.19000006</v>
      </c>
      <c r="I12" s="36">
        <f>'[1]вспомогат'!K11</f>
        <v>93.86185117495035</v>
      </c>
      <c r="J12" s="39">
        <f>'[1]вспомогат'!L11</f>
        <v>-215301401.2800002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282575105.46</v>
      </c>
      <c r="F13" s="33">
        <f>'[1]вспомогат'!H12</f>
        <v>15972721.029999971</v>
      </c>
      <c r="G13" s="36">
        <f>'[1]вспомогат'!I12</f>
        <v>49.508328519982506</v>
      </c>
      <c r="H13" s="37">
        <f>'[1]вспомогат'!J12</f>
        <v>-16289973.970000029</v>
      </c>
      <c r="I13" s="36">
        <f>'[1]вспомогат'!K12</f>
        <v>99.88413849344998</v>
      </c>
      <c r="J13" s="39">
        <f>'[1]вспомогат'!L12</f>
        <v>-327775.54000002146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365226080.4</v>
      </c>
      <c r="F14" s="33">
        <f>'[1]вспомогат'!H13</f>
        <v>19528059.439999998</v>
      </c>
      <c r="G14" s="36">
        <f>'[1]вспомогат'!I13</f>
        <v>55.0677966321554</v>
      </c>
      <c r="H14" s="37">
        <f>'[1]вспомогат'!J13</f>
        <v>-15933790.560000002</v>
      </c>
      <c r="I14" s="36">
        <f>'[1]вспомогат'!K13</f>
        <v>101.16481649190068</v>
      </c>
      <c r="J14" s="39">
        <f>'[1]вспомогат'!L13</f>
        <v>4205230.399999976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364482764.8</v>
      </c>
      <c r="F15" s="33">
        <f>'[1]вспомогат'!H14</f>
        <v>22074798.27000004</v>
      </c>
      <c r="G15" s="36">
        <f>'[1]вспомогат'!I14</f>
        <v>46.17868809488952</v>
      </c>
      <c r="H15" s="37">
        <f>'[1]вспомогат'!J14</f>
        <v>-25728201.72999996</v>
      </c>
      <c r="I15" s="36">
        <f>'[1]вспомогат'!K14</f>
        <v>93.97300689167972</v>
      </c>
      <c r="J15" s="39">
        <f>'[1]вспомогат'!L14</f>
        <v>-23376235.199999988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53661246.25</v>
      </c>
      <c r="F16" s="33">
        <f>'[1]вспомогат'!H15</f>
        <v>3461058.710000001</v>
      </c>
      <c r="G16" s="36">
        <f>'[1]вспомогат'!I15</f>
        <v>68.74409021391544</v>
      </c>
      <c r="H16" s="37">
        <f>'[1]вспомогат'!J15</f>
        <v>-1573641.289999999</v>
      </c>
      <c r="I16" s="36">
        <f>'[1]вспомогат'!K15</f>
        <v>101.9185662787672</v>
      </c>
      <c r="J16" s="39">
        <f>'[1]вспомогат'!L15</f>
        <v>1010146.25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4358238795.63</v>
      </c>
      <c r="F17" s="41">
        <f>SUM(F12:F16)</f>
        <v>234208184.25999996</v>
      </c>
      <c r="G17" s="42">
        <f>F17/D17*100</f>
        <v>45.419352977383255</v>
      </c>
      <c r="H17" s="41">
        <f>SUM(H12:H16)</f>
        <v>-281449060.74000007</v>
      </c>
      <c r="I17" s="43">
        <f>E17/C17*100</f>
        <v>94.90878555047992</v>
      </c>
      <c r="J17" s="41">
        <f>SUM(J12:J16)</f>
        <v>-233790035.37000024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32261345.03</v>
      </c>
      <c r="F18" s="44">
        <f>'[1]вспомогат'!H16</f>
        <v>1904837.0899999999</v>
      </c>
      <c r="G18" s="45">
        <f>'[1]вспомогат'!I16</f>
        <v>51.51169577754563</v>
      </c>
      <c r="H18" s="46">
        <f>'[1]вспомогат'!J16</f>
        <v>-1793035.9100000001</v>
      </c>
      <c r="I18" s="47">
        <f>'[1]вспомогат'!K16</f>
        <v>110.45897051738112</v>
      </c>
      <c r="J18" s="48">
        <f>'[1]вспомогат'!L16</f>
        <v>3054713.030000001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188265183.55</v>
      </c>
      <c r="F19" s="44">
        <f>'[1]вспомогат'!H17</f>
        <v>14745721.77000001</v>
      </c>
      <c r="G19" s="45">
        <f>'[1]вспомогат'!I17</f>
        <v>38.65308817421765</v>
      </c>
      <c r="H19" s="37">
        <f>'[1]вспомогат'!J17</f>
        <v>-23403162.22999999</v>
      </c>
      <c r="I19" s="38">
        <f>'[1]вспомогат'!K17</f>
        <v>110.22413691786379</v>
      </c>
      <c r="J19" s="39">
        <f>'[1]вспомогат'!L17</f>
        <v>17463044.550000012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21925017.28</v>
      </c>
      <c r="F20" s="44">
        <f>'[1]вспомогат'!H18</f>
        <v>1070889.7300000004</v>
      </c>
      <c r="G20" s="45">
        <f>'[1]вспомогат'!I18</f>
        <v>25.65903253809298</v>
      </c>
      <c r="H20" s="37">
        <f>'[1]вспомогат'!J18</f>
        <v>-3102649.2699999996</v>
      </c>
      <c r="I20" s="38">
        <f>'[1]вспомогат'!K18</f>
        <v>99.45544853033768</v>
      </c>
      <c r="J20" s="39">
        <f>'[1]вспомогат'!L18</f>
        <v>-120046.71999999881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22901474.86</v>
      </c>
      <c r="F21" s="44">
        <f>'[1]вспомогат'!H19</f>
        <v>866597.7800000012</v>
      </c>
      <c r="G21" s="45">
        <f>'[1]вспомогат'!I19</f>
        <v>37.28120060744512</v>
      </c>
      <c r="H21" s="37">
        <f>'[1]вспомогат'!J19</f>
        <v>-1457892.2199999988</v>
      </c>
      <c r="I21" s="38">
        <f>'[1]вспомогат'!K19</f>
        <v>121.93454783325348</v>
      </c>
      <c r="J21" s="39">
        <f>'[1]вспомогат'!L19</f>
        <v>4119697.8599999994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104229372.76</v>
      </c>
      <c r="F22" s="44">
        <f>'[1]вспомогат'!H20</f>
        <v>7649180.300000012</v>
      </c>
      <c r="G22" s="45">
        <f>'[1]вспомогат'!I20</f>
        <v>53.57000998960149</v>
      </c>
      <c r="H22" s="37">
        <f>'[1]вспомогат'!J20</f>
        <v>-6629667.699999988</v>
      </c>
      <c r="I22" s="38">
        <f>'[1]вспомогат'!K20</f>
        <v>110.36253560399096</v>
      </c>
      <c r="J22" s="39">
        <f>'[1]вспомогат'!L20</f>
        <v>9786659.760000005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80730215.75</v>
      </c>
      <c r="F23" s="44">
        <f>'[1]вспомогат'!H21</f>
        <v>4060931.450000003</v>
      </c>
      <c r="G23" s="45">
        <f>'[1]вспомогат'!I21</f>
        <v>42.21316135242403</v>
      </c>
      <c r="H23" s="37">
        <f>'[1]вспомогат'!J21</f>
        <v>-5559128.549999997</v>
      </c>
      <c r="I23" s="38">
        <f>'[1]вспомогат'!K21</f>
        <v>108.91671900222677</v>
      </c>
      <c r="J23" s="39">
        <f>'[1]вспомогат'!L21</f>
        <v>6609165.75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73210923.47</v>
      </c>
      <c r="F24" s="44">
        <f>'[1]вспомогат'!H22</f>
        <v>7815312.549999997</v>
      </c>
      <c r="G24" s="45">
        <f>'[1]вспомогат'!I22</f>
        <v>80.08084768156002</v>
      </c>
      <c r="H24" s="37">
        <f>'[1]вспомогат'!J22</f>
        <v>-1943965.450000003</v>
      </c>
      <c r="I24" s="38">
        <f>'[1]вспомогат'!K22</f>
        <v>104.0479240739713</v>
      </c>
      <c r="J24" s="39">
        <f>'[1]вспомогат'!L22</f>
        <v>2848228.469999999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54733265.39</v>
      </c>
      <c r="F25" s="44">
        <f>'[1]вспомогат'!H23</f>
        <v>3157225.8500000015</v>
      </c>
      <c r="G25" s="45">
        <f>'[1]вспомогат'!I23</f>
        <v>46.52102785698543</v>
      </c>
      <c r="H25" s="37">
        <f>'[1]вспомогат'!J23</f>
        <v>-3629438.1499999985</v>
      </c>
      <c r="I25" s="38">
        <f>'[1]вспомогат'!K23</f>
        <v>96.21408032702047</v>
      </c>
      <c r="J25" s="39">
        <f>'[1]вспомогат'!L23</f>
        <v>-2153694.6099999994</v>
      </c>
    </row>
    <row r="26" spans="1:10" ht="12.75">
      <c r="A26" s="32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32330456.62</v>
      </c>
      <c r="F26" s="44">
        <f>'[1]вспомогат'!H24</f>
        <v>2154912.530000001</v>
      </c>
      <c r="G26" s="45">
        <f>'[1]вспомогат'!I24</f>
        <v>36.34090008005443</v>
      </c>
      <c r="H26" s="37">
        <f>'[1]вспомогат'!J24</f>
        <v>-3774804.469999999</v>
      </c>
      <c r="I26" s="38">
        <f>'[1]вспомогат'!K24</f>
        <v>112.47855047289728</v>
      </c>
      <c r="J26" s="39">
        <f>'[1]вспомогат'!L24</f>
        <v>3586792.620000001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100845055.37</v>
      </c>
      <c r="F27" s="44">
        <f>'[1]вспомогат'!H25</f>
        <v>6091689.090000004</v>
      </c>
      <c r="G27" s="45">
        <f>'[1]вспомогат'!I25</f>
        <v>42.34066506456206</v>
      </c>
      <c r="H27" s="37">
        <f>'[1]вспомогат'!J25</f>
        <v>-8295635.909999996</v>
      </c>
      <c r="I27" s="38">
        <f>'[1]вспомогат'!K25</f>
        <v>106.721148485922</v>
      </c>
      <c r="J27" s="39">
        <f>'[1]вспомогат'!L25</f>
        <v>6351080.370000005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55327001.86</v>
      </c>
      <c r="F28" s="44">
        <f>'[1]вспомогат'!H26</f>
        <v>2911593.4099999964</v>
      </c>
      <c r="G28" s="45">
        <f>'[1]вспомогат'!I26</f>
        <v>33.98698637260701</v>
      </c>
      <c r="H28" s="37">
        <f>'[1]вспомогат'!J26</f>
        <v>-5655195.590000004</v>
      </c>
      <c r="I28" s="38">
        <f>'[1]вспомогат'!K26</f>
        <v>92.03751944029904</v>
      </c>
      <c r="J28" s="39">
        <f>'[1]вспомогат'!L26</f>
        <v>-4786528.140000001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43660974.27</v>
      </c>
      <c r="F29" s="44">
        <f>'[1]вспомогат'!H27</f>
        <v>2462066.7700000033</v>
      </c>
      <c r="G29" s="45">
        <f>'[1]вспомогат'!I27</f>
        <v>47.11598062977169</v>
      </c>
      <c r="H29" s="37">
        <f>'[1]вспомогат'!J27</f>
        <v>-2763478.2299999967</v>
      </c>
      <c r="I29" s="38">
        <f>'[1]вспомогат'!K27</f>
        <v>103.88483808924214</v>
      </c>
      <c r="J29" s="39">
        <f>'[1]вспомогат'!L27</f>
        <v>1632729.2700000033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46634222.22</v>
      </c>
      <c r="F30" s="44">
        <f>'[1]вспомогат'!H28</f>
        <v>2407301.4799999967</v>
      </c>
      <c r="G30" s="45">
        <f>'[1]вспомогат'!I28</f>
        <v>42.54626092243299</v>
      </c>
      <c r="H30" s="37">
        <f>'[1]вспомогат'!J28</f>
        <v>-3250778.5200000033</v>
      </c>
      <c r="I30" s="38">
        <f>'[1]вспомогат'!K28</f>
        <v>101.6061783425918</v>
      </c>
      <c r="J30" s="39">
        <f>'[1]вспомогат'!L28</f>
        <v>737188.2199999988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118305207.91</v>
      </c>
      <c r="F31" s="44">
        <f>'[1]вспомогат'!H29</f>
        <v>6369972.769999996</v>
      </c>
      <c r="G31" s="45">
        <f>'[1]вспомогат'!I29</f>
        <v>58.83579054627644</v>
      </c>
      <c r="H31" s="37">
        <f>'[1]вспомогат'!J29</f>
        <v>-4456724.230000004</v>
      </c>
      <c r="I31" s="38">
        <f>'[1]вспомогат'!K29</f>
        <v>106.15450051759481</v>
      </c>
      <c r="J31" s="39">
        <f>'[1]вспомогат'!L29</f>
        <v>6858959.909999996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53793077.48</v>
      </c>
      <c r="F32" s="44">
        <f>'[1]вспомогат'!H30</f>
        <v>3857240.829999998</v>
      </c>
      <c r="G32" s="45">
        <f>'[1]вспомогат'!I30</f>
        <v>89.08720600978901</v>
      </c>
      <c r="H32" s="37">
        <f>'[1]вспомогат'!J30</f>
        <v>-472495.1700000018</v>
      </c>
      <c r="I32" s="38">
        <f>'[1]вспомогат'!K30</f>
        <v>109.95420345445346</v>
      </c>
      <c r="J32" s="39">
        <f>'[1]вспомогат'!L30</f>
        <v>4869911.479999997</v>
      </c>
    </row>
    <row r="33" spans="1:10" ht="12.75">
      <c r="A33" s="32" t="s">
        <v>35</v>
      </c>
      <c r="B33" s="44">
        <f>'[1]вспомогат'!B31</f>
        <v>36164442</v>
      </c>
      <c r="C33" s="44">
        <f>'[1]вспомогат'!C31</f>
        <v>32530001</v>
      </c>
      <c r="D33" s="44">
        <f>'[1]вспомогат'!D31</f>
        <v>7674298</v>
      </c>
      <c r="E33" s="44">
        <f>'[1]вспомогат'!G31</f>
        <v>31161315.95</v>
      </c>
      <c r="F33" s="44">
        <f>'[1]вспомогат'!H31</f>
        <v>2226447.6400000006</v>
      </c>
      <c r="G33" s="45">
        <f>'[1]вспомогат'!I31</f>
        <v>29.011743354245567</v>
      </c>
      <c r="H33" s="37">
        <f>'[1]вспомогат'!J31</f>
        <v>-5447850.359999999</v>
      </c>
      <c r="I33" s="38">
        <f>'[1]вспомогат'!K31</f>
        <v>95.792545318397</v>
      </c>
      <c r="J33" s="39">
        <f>'[1]вспомогат'!L31</f>
        <v>-1368685.0500000007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28457659.66</v>
      </c>
      <c r="F34" s="44">
        <f>'[1]вспомогат'!H32</f>
        <v>1718512.129999999</v>
      </c>
      <c r="G34" s="45">
        <f>'[1]вспомогат'!I32</f>
        <v>58.337151048873146</v>
      </c>
      <c r="H34" s="37">
        <f>'[1]вспомогат'!J32</f>
        <v>-1227315.870000001</v>
      </c>
      <c r="I34" s="38">
        <f>'[1]вспомогат'!K32</f>
        <v>114.5388967805765</v>
      </c>
      <c r="J34" s="39">
        <f>'[1]вспомогат'!L32</f>
        <v>3612248.66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47502510.42</v>
      </c>
      <c r="F35" s="44">
        <f>'[1]вспомогат'!H33</f>
        <v>2683851.3400000036</v>
      </c>
      <c r="G35" s="45">
        <f>'[1]вспомогат'!I33</f>
        <v>38.69961709193188</v>
      </c>
      <c r="H35" s="37">
        <f>'[1]вспомогат'!J33</f>
        <v>-4251233.659999996</v>
      </c>
      <c r="I35" s="38">
        <f>'[1]вспомогат'!K33</f>
        <v>106.6710489009488</v>
      </c>
      <c r="J35" s="39">
        <f>'[1]вспомогат'!L33</f>
        <v>2970736.420000002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42092891.19</v>
      </c>
      <c r="F36" s="44">
        <f>'[1]вспомогат'!H34</f>
        <v>3085696.1499999985</v>
      </c>
      <c r="G36" s="45">
        <f>'[1]вспомогат'!I34</f>
        <v>40.50525169614392</v>
      </c>
      <c r="H36" s="37">
        <f>'[1]вспомогат'!J34</f>
        <v>-4532318.8500000015</v>
      </c>
      <c r="I36" s="38">
        <f>'[1]вспомогат'!K34</f>
        <v>110.15812477742206</v>
      </c>
      <c r="J36" s="39">
        <f>'[1]вспомогат'!L34</f>
        <v>3881555.1899999976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101426577.27</v>
      </c>
      <c r="F37" s="44">
        <f>'[1]вспомогат'!H35</f>
        <v>5894447.640000001</v>
      </c>
      <c r="G37" s="45">
        <f>'[1]вспомогат'!I35</f>
        <v>67.10524602724193</v>
      </c>
      <c r="H37" s="37">
        <f>'[1]вспомогат'!J35</f>
        <v>-2889437.3599999994</v>
      </c>
      <c r="I37" s="38">
        <f>'[1]вспомогат'!K35</f>
        <v>117.3251988086076</v>
      </c>
      <c r="J37" s="39">
        <f>'[1]вспомогат'!L35</f>
        <v>14977478.269999996</v>
      </c>
    </row>
    <row r="38" spans="1:10" ht="18.75" customHeight="1">
      <c r="A38" s="49" t="s">
        <v>40</v>
      </c>
      <c r="B38" s="41">
        <f>SUM(B18:B37)</f>
        <v>1415877598</v>
      </c>
      <c r="C38" s="41">
        <f>SUM(C18:C37)</f>
        <v>1194862513</v>
      </c>
      <c r="D38" s="41">
        <f>SUM(D18:D37)</f>
        <v>177670636</v>
      </c>
      <c r="E38" s="41">
        <f>SUM(E18:E37)</f>
        <v>1279793748.3100002</v>
      </c>
      <c r="F38" s="41">
        <f>SUM(F18:F37)</f>
        <v>83134428.30000003</v>
      </c>
      <c r="G38" s="42">
        <f>F38/D38*100</f>
        <v>46.79131575799617</v>
      </c>
      <c r="H38" s="41">
        <f>SUM(H18:H37)</f>
        <v>-94536207.7</v>
      </c>
      <c r="I38" s="43">
        <f>E38/C38*100</f>
        <v>107.10803413664382</v>
      </c>
      <c r="J38" s="41">
        <f>SUM(J18:J37)</f>
        <v>84931235.31000002</v>
      </c>
    </row>
    <row r="39" spans="1:10" ht="12" customHeight="1">
      <c r="A39" s="50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12522386.68</v>
      </c>
      <c r="F39" s="33">
        <f>'[1]вспомогат'!H36</f>
        <v>835856.6899999995</v>
      </c>
      <c r="G39" s="36">
        <f>'[1]вспомогат'!I36</f>
        <v>101.86529417428038</v>
      </c>
      <c r="H39" s="37">
        <f>'[1]вспомогат'!J36</f>
        <v>15305.689999999478</v>
      </c>
      <c r="I39" s="38">
        <f>'[1]вспомогат'!K36</f>
        <v>114.81508694439104</v>
      </c>
      <c r="J39" s="39">
        <f>'[1]вспомогат'!L36</f>
        <v>1615817.6799999997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28030784.84</v>
      </c>
      <c r="F40" s="33">
        <f>'[1]вспомогат'!H37</f>
        <v>2180680.1099999994</v>
      </c>
      <c r="G40" s="36">
        <f>'[1]вспомогат'!I37</f>
        <v>54.39827850715812</v>
      </c>
      <c r="H40" s="37">
        <f>'[1]вспомогат'!J37</f>
        <v>-1828049.8900000006</v>
      </c>
      <c r="I40" s="38">
        <f>'[1]вспомогат'!K37</f>
        <v>100.43035095788272</v>
      </c>
      <c r="J40" s="39">
        <f>'[1]вспомогат'!L37</f>
        <v>120113.83999999985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16613928.73</v>
      </c>
      <c r="F41" s="33">
        <f>'[1]вспомогат'!H38</f>
        <v>1583099.0600000005</v>
      </c>
      <c r="G41" s="36">
        <f>'[1]вспомогат'!I38</f>
        <v>49.83158293669394</v>
      </c>
      <c r="H41" s="37">
        <f>'[1]вспомогат'!J38</f>
        <v>-1593799.9399999995</v>
      </c>
      <c r="I41" s="38">
        <f>'[1]вспомогат'!K38</f>
        <v>107.08913058709835</v>
      </c>
      <c r="J41" s="39">
        <f>'[1]вспомогат'!L38</f>
        <v>1099815.7300000004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11879969.17</v>
      </c>
      <c r="F42" s="33">
        <f>'[1]вспомогат'!H39</f>
        <v>1274560.9299999997</v>
      </c>
      <c r="G42" s="36">
        <f>'[1]вспомогат'!I39</f>
        <v>85.44168322460065</v>
      </c>
      <c r="H42" s="37">
        <f>'[1]вспомогат'!J39</f>
        <v>-217171.0700000003</v>
      </c>
      <c r="I42" s="38">
        <f>'[1]вспомогат'!K39</f>
        <v>101.66641937472593</v>
      </c>
      <c r="J42" s="39">
        <f>'[1]вспомогат'!L39</f>
        <v>194725.16999999993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11910498.69</v>
      </c>
      <c r="F43" s="33">
        <f>'[1]вспомогат'!H40</f>
        <v>379325.25</v>
      </c>
      <c r="G43" s="36">
        <f>'[1]вспомогат'!I40</f>
        <v>12.32257629629389</v>
      </c>
      <c r="H43" s="37">
        <f>'[1]вспомогат'!J40</f>
        <v>-2698969.75</v>
      </c>
      <c r="I43" s="38">
        <f>'[1]вспомогат'!K40</f>
        <v>123.99780384202195</v>
      </c>
      <c r="J43" s="39">
        <f>'[1]вспомогат'!L40</f>
        <v>2305087.6899999995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11591847.44</v>
      </c>
      <c r="F44" s="33">
        <f>'[1]вспомогат'!H41</f>
        <v>398652.7999999989</v>
      </c>
      <c r="G44" s="36">
        <f>'[1]вспомогат'!I41</f>
        <v>10.726438325498066</v>
      </c>
      <c r="H44" s="37">
        <f>'[1]вспомогат'!J41</f>
        <v>-3317891.200000001</v>
      </c>
      <c r="I44" s="38">
        <f>'[1]вспомогат'!K41</f>
        <v>77.74682184220809</v>
      </c>
      <c r="J44" s="39">
        <f>'[1]вспомогат'!L41</f>
        <v>-3317890.5600000005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20728400.52</v>
      </c>
      <c r="F45" s="33">
        <f>'[1]вспомогат'!H42</f>
        <v>3018084.1900000013</v>
      </c>
      <c r="G45" s="36">
        <f>'[1]вспомогат'!I42</f>
        <v>136.93350063133752</v>
      </c>
      <c r="H45" s="37">
        <f>'[1]вспомогат'!J42</f>
        <v>814033.1900000013</v>
      </c>
      <c r="I45" s="38">
        <f>'[1]вспомогат'!K42</f>
        <v>105.65693314351337</v>
      </c>
      <c r="J45" s="39">
        <f>'[1]вспомогат'!L42</f>
        <v>1109810.5199999996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36635847.29</v>
      </c>
      <c r="F46" s="33">
        <f>'[1]вспомогат'!H43</f>
        <v>2817139.9099999964</v>
      </c>
      <c r="G46" s="36">
        <f>'[1]вспомогат'!I43</f>
        <v>85.09400230349522</v>
      </c>
      <c r="H46" s="37">
        <f>'[1]вспомогат'!J43</f>
        <v>-493481.0900000036</v>
      </c>
      <c r="I46" s="38">
        <f>'[1]вспомогат'!K43</f>
        <v>109.9290516875437</v>
      </c>
      <c r="J46" s="39">
        <f>'[1]вспомогат'!L43</f>
        <v>3309036.289999999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17351239.59</v>
      </c>
      <c r="F47" s="33">
        <f>'[1]вспомогат'!H44</f>
        <v>1347233.379999999</v>
      </c>
      <c r="G47" s="36">
        <f>'[1]вспомогат'!I44</f>
        <v>61.52677709426529</v>
      </c>
      <c r="H47" s="37">
        <f>'[1]вспомогат'!J44</f>
        <v>-842436.620000001</v>
      </c>
      <c r="I47" s="38">
        <f>'[1]вспомогат'!K44</f>
        <v>102.04720648820953</v>
      </c>
      <c r="J47" s="39">
        <f>'[1]вспомогат'!L44</f>
        <v>348089.58999999985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15567475.94</v>
      </c>
      <c r="F48" s="33">
        <f>'[1]вспомогат'!H45</f>
        <v>992954.2899999991</v>
      </c>
      <c r="G48" s="36">
        <f>'[1]вспомогат'!I45</f>
        <v>68.9587027388907</v>
      </c>
      <c r="H48" s="37">
        <f>'[1]вспомогат'!J45</f>
        <v>-446971.7100000009</v>
      </c>
      <c r="I48" s="38">
        <f>'[1]вспомогат'!K45</f>
        <v>109.07653348320183</v>
      </c>
      <c r="J48" s="39">
        <f>'[1]вспомогат'!L45</f>
        <v>1295408.9399999995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6119580.55</v>
      </c>
      <c r="F49" s="33">
        <f>'[1]вспомогат'!H46</f>
        <v>291869.46999999974</v>
      </c>
      <c r="G49" s="36">
        <f>'[1]вспомогат'!I46</f>
        <v>81.19709952205814</v>
      </c>
      <c r="H49" s="37">
        <f>'[1]вспомогат'!J46</f>
        <v>-67588.53000000026</v>
      </c>
      <c r="I49" s="38">
        <f>'[1]вспомогат'!K46</f>
        <v>112.19122930782433</v>
      </c>
      <c r="J49" s="39">
        <f>'[1]вспомогат'!L46</f>
        <v>664982.5499999998</v>
      </c>
    </row>
    <row r="50" spans="1:10" ht="14.25" customHeight="1">
      <c r="A50" s="51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6866160.05</v>
      </c>
      <c r="F50" s="33">
        <f>'[1]вспомогат'!H47</f>
        <v>755679.1099999994</v>
      </c>
      <c r="G50" s="36">
        <f>'[1]вспомогат'!I47</f>
        <v>133.41321104480764</v>
      </c>
      <c r="H50" s="37">
        <f>'[1]вспомогат'!J47</f>
        <v>189259.1099999994</v>
      </c>
      <c r="I50" s="38">
        <f>'[1]вспомогат'!K47</f>
        <v>119.93060134554597</v>
      </c>
      <c r="J50" s="39">
        <f>'[1]вспомогат'!L47</f>
        <v>1141049.0499999998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6652468.06</v>
      </c>
      <c r="F51" s="33">
        <f>'[1]вспомогат'!H48</f>
        <v>295327.69999999925</v>
      </c>
      <c r="G51" s="36">
        <f>'[1]вспомогат'!I48</f>
        <v>33.68002755276471</v>
      </c>
      <c r="H51" s="37">
        <f>'[1]вспомогат'!J48</f>
        <v>-581535.3000000007</v>
      </c>
      <c r="I51" s="38">
        <f>'[1]вспомогат'!K48</f>
        <v>92.49302124464712</v>
      </c>
      <c r="J51" s="39">
        <f>'[1]вспомогат'!L48</f>
        <v>-539931.9400000004</v>
      </c>
    </row>
    <row r="52" spans="1:10" ht="14.25" customHeight="1">
      <c r="A52" s="51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18327197.29</v>
      </c>
      <c r="F52" s="33">
        <f>'[1]вспомогат'!H49</f>
        <v>2205594.1999999993</v>
      </c>
      <c r="G52" s="36">
        <f>'[1]вспомогат'!I49</f>
        <v>103.77557578751731</v>
      </c>
      <c r="H52" s="37">
        <f>'[1]вспомогат'!J49</f>
        <v>80244.19999999925</v>
      </c>
      <c r="I52" s="38">
        <f>'[1]вспомогат'!K49</f>
        <v>121.97809975247904</v>
      </c>
      <c r="J52" s="39">
        <f>'[1]вспомогат'!L49</f>
        <v>3302207.289999999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7439090.8</v>
      </c>
      <c r="F53" s="33">
        <f>'[1]вспомогат'!H50</f>
        <v>496858.75</v>
      </c>
      <c r="G53" s="36">
        <f>'[1]вспомогат'!I50</f>
        <v>71.70651574672466</v>
      </c>
      <c r="H53" s="37">
        <f>'[1]вспомогат'!J50</f>
        <v>-196047.25</v>
      </c>
      <c r="I53" s="38">
        <f>'[1]вспомогат'!K50</f>
        <v>104.26542269168577</v>
      </c>
      <c r="J53" s="39">
        <f>'[1]вспомогат'!L50</f>
        <v>304327.7999999998</v>
      </c>
    </row>
    <row r="54" spans="1:10" ht="14.25" customHeight="1">
      <c r="A54" s="51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6700104.91</v>
      </c>
      <c r="F54" s="33">
        <f>'[1]вспомогат'!H51</f>
        <v>704928.5899999999</v>
      </c>
      <c r="G54" s="36">
        <f>'[1]вспомогат'!I51</f>
        <v>66.31813255562349</v>
      </c>
      <c r="H54" s="37">
        <f>'[1]вспомогат'!J51</f>
        <v>-358021.41000000015</v>
      </c>
      <c r="I54" s="38">
        <f>'[1]вспомогат'!K51</f>
        <v>104.94929869120875</v>
      </c>
      <c r="J54" s="39">
        <f>'[1]вспомогат'!L51</f>
        <v>315969.91000000015</v>
      </c>
    </row>
    <row r="55" spans="1:10" ht="15" customHeight="1">
      <c r="A55" s="49" t="s">
        <v>57</v>
      </c>
      <c r="B55" s="41">
        <f>SUM(B39:B54)</f>
        <v>258599765</v>
      </c>
      <c r="C55" s="41">
        <f>SUM(C39:C54)</f>
        <v>221668361</v>
      </c>
      <c r="D55" s="41">
        <f>SUM(D39:D54)</f>
        <v>31120966</v>
      </c>
      <c r="E55" s="41">
        <f>SUM(E39:E54)</f>
        <v>234936980.55</v>
      </c>
      <c r="F55" s="41">
        <f>SUM(F39:F54)</f>
        <v>19577844.429999992</v>
      </c>
      <c r="G55" s="42">
        <f>F55/D55*100</f>
        <v>62.908858388264655</v>
      </c>
      <c r="H55" s="41">
        <f>SUM(H39:H54)</f>
        <v>-11543121.570000008</v>
      </c>
      <c r="I55" s="43">
        <f>E55/C55*100</f>
        <v>105.9857976529181</v>
      </c>
      <c r="J55" s="41">
        <f>SUM(J39:J54)</f>
        <v>13268619.549999997</v>
      </c>
    </row>
    <row r="56" spans="1:10" ht="15.75" customHeight="1">
      <c r="A56" s="52" t="s">
        <v>58</v>
      </c>
      <c r="B56" s="53">
        <f>'[1]вспомогат'!B52</f>
        <v>8835460815</v>
      </c>
      <c r="C56" s="53">
        <f>'[1]вспомогат'!C52</f>
        <v>7311577179</v>
      </c>
      <c r="D56" s="53">
        <f>'[1]вспомогат'!D52</f>
        <v>825807427</v>
      </c>
      <c r="E56" s="53">
        <f>'[1]вспомогат'!G52</f>
        <v>7146743986.7699995</v>
      </c>
      <c r="F56" s="53">
        <f>'[1]вспомогат'!H52</f>
        <v>381630567.7199999</v>
      </c>
      <c r="G56" s="54">
        <f>'[1]вспомогат'!I52</f>
        <v>46.213021976127116</v>
      </c>
      <c r="H56" s="53">
        <f>'[1]вспомогат'!J52</f>
        <v>-432633737.71000016</v>
      </c>
      <c r="I56" s="54">
        <f>'[1]вспомогат'!K52</f>
        <v>97.7455863735744</v>
      </c>
      <c r="J56" s="53">
        <f>'[1]вспомогат'!L52</f>
        <v>-164833192.2300005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12.10.2017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2017-10-13T04:40:40Z</dcterms:created>
  <dcterms:modified xsi:type="dcterms:W3CDTF">2017-10-13T04:41:08Z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