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<sst xmlns="http://schemas.openxmlformats.org/spreadsheetml/2006/main" count="64" uniqueCount="59">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</sst>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13.10.2017</v>
          </cell>
        </row>
        <row r="6">
          <cell r="G6" t="str">
            <v>Фактично надійшло на 13.10.2017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1280424911.92</v>
          </cell>
          <cell r="H10">
            <v>51360560.370000124</v>
          </cell>
          <cell r="I10">
            <v>50.672138826333324</v>
          </cell>
          <cell r="J10">
            <v>-49998019.629999876</v>
          </cell>
          <cell r="K10">
            <v>98.26613514163817</v>
          </cell>
          <cell r="L10">
            <v>-22592562.079999924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3311110998.72</v>
          </cell>
          <cell r="H11">
            <v>191988946.80999994</v>
          </cell>
          <cell r="I11">
            <v>48.59310971032282</v>
          </cell>
          <cell r="J11">
            <v>-203106053.19000006</v>
          </cell>
          <cell r="K11">
            <v>94.39832702236147</v>
          </cell>
          <cell r="L11">
            <v>-196484001.2800002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285095058.74</v>
          </cell>
          <cell r="H12">
            <v>18492674.310000002</v>
          </cell>
          <cell r="I12">
            <v>57.31906249617399</v>
          </cell>
          <cell r="J12">
            <v>-13770020.689999998</v>
          </cell>
          <cell r="K12">
            <v>100.7748870326987</v>
          </cell>
          <cell r="L12">
            <v>2192177.7400000095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367064706.68</v>
          </cell>
          <cell r="H13">
            <v>21366685.72000003</v>
          </cell>
          <cell r="I13">
            <v>60.252597425120314</v>
          </cell>
          <cell r="J13">
            <v>-14095164.279999971</v>
          </cell>
          <cell r="K13">
            <v>101.67410183650058</v>
          </cell>
          <cell r="L13">
            <v>6043856.680000007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366346568.39</v>
          </cell>
          <cell r="H14">
            <v>23938601.860000014</v>
          </cell>
          <cell r="I14">
            <v>50.077614082798185</v>
          </cell>
          <cell r="J14">
            <v>-23864398.139999986</v>
          </cell>
          <cell r="K14">
            <v>94.45354326959023</v>
          </cell>
          <cell r="L14">
            <v>-21512431.610000014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53955477.07</v>
          </cell>
          <cell r="H15">
            <v>3755289.530000001</v>
          </cell>
          <cell r="I15">
            <v>74.58814884700183</v>
          </cell>
          <cell r="J15">
            <v>-1279410.4699999988</v>
          </cell>
          <cell r="K15">
            <v>102.47739756624267</v>
          </cell>
          <cell r="L15">
            <v>1304377.0700000003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32463086.36</v>
          </cell>
          <cell r="H16">
            <v>2106578.419999998</v>
          </cell>
          <cell r="I16">
            <v>56.96730039133302</v>
          </cell>
          <cell r="J16">
            <v>-1591294.580000002</v>
          </cell>
          <cell r="K16">
            <v>111.1497086004302</v>
          </cell>
          <cell r="L16">
            <v>3256454.3599999994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189387545.92</v>
          </cell>
          <cell r="H17">
            <v>15868084.139999986</v>
          </cell>
          <cell r="I17">
            <v>41.595146374399796</v>
          </cell>
          <cell r="J17">
            <v>-22280799.860000014</v>
          </cell>
          <cell r="K17">
            <v>110.8812495140942</v>
          </cell>
          <cell r="L17">
            <v>18585406.919999987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22067188.44</v>
          </cell>
          <cell r="H18">
            <v>1213060.8900000006</v>
          </cell>
          <cell r="I18">
            <v>29.06552185088005</v>
          </cell>
          <cell r="J18">
            <v>-2960478.1099999994</v>
          </cell>
          <cell r="K18">
            <v>100.10036006246115</v>
          </cell>
          <cell r="L18">
            <v>22124.44000000134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22971436.81</v>
          </cell>
          <cell r="H19">
            <v>936559.7300000004</v>
          </cell>
          <cell r="I19">
            <v>40.29097694548053</v>
          </cell>
          <cell r="J19">
            <v>-1387930.2699999996</v>
          </cell>
          <cell r="K19">
            <v>122.30704693171471</v>
          </cell>
          <cell r="L19">
            <v>4189659.8099999987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105679721.12</v>
          </cell>
          <cell r="H20">
            <v>9099528.660000011</v>
          </cell>
          <cell r="I20">
            <v>63.7273305241432</v>
          </cell>
          <cell r="J20">
            <v>-5179319.339999989</v>
          </cell>
          <cell r="K20">
            <v>111.89822672713777</v>
          </cell>
          <cell r="L20">
            <v>11237008.120000005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81272849.64</v>
          </cell>
          <cell r="H21">
            <v>4603565.340000004</v>
          </cell>
          <cell r="I21">
            <v>47.85381109889131</v>
          </cell>
          <cell r="J21">
            <v>-5016494.659999996</v>
          </cell>
          <cell r="K21">
            <v>109.6488104796141</v>
          </cell>
          <cell r="L21">
            <v>7151799.640000001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73663951.61</v>
          </cell>
          <cell r="H22">
            <v>8268340.689999998</v>
          </cell>
          <cell r="I22">
            <v>84.72287283956864</v>
          </cell>
          <cell r="J22">
            <v>-1490937.3100000024</v>
          </cell>
          <cell r="K22">
            <v>104.69177112957371</v>
          </cell>
          <cell r="L22">
            <v>3301256.6099999994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55154260.79</v>
          </cell>
          <cell r="H23">
            <v>3578221.25</v>
          </cell>
          <cell r="I23">
            <v>52.72430239658248</v>
          </cell>
          <cell r="J23">
            <v>-3208442.75</v>
          </cell>
          <cell r="K23">
            <v>96.95413639610906</v>
          </cell>
          <cell r="L23">
            <v>-1732699.210000001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32460314.75</v>
          </cell>
          <cell r="H24">
            <v>2284770.66</v>
          </cell>
          <cell r="I24">
            <v>38.53085501382275</v>
          </cell>
          <cell r="J24">
            <v>-3644946.34</v>
          </cell>
          <cell r="K24">
            <v>112.93033048952981</v>
          </cell>
          <cell r="L24">
            <v>3716650.75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101458369.15</v>
          </cell>
          <cell r="H25">
            <v>6705002.870000005</v>
          </cell>
          <cell r="I25">
            <v>46.603540755491416</v>
          </cell>
          <cell r="J25">
            <v>-7682322.129999995</v>
          </cell>
          <cell r="K25">
            <v>107.3701991582003</v>
          </cell>
          <cell r="L25">
            <v>6964394.150000006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55843337.02</v>
          </cell>
          <cell r="H26">
            <v>3427928.5700000003</v>
          </cell>
          <cell r="I26">
            <v>40.01415898068693</v>
          </cell>
          <cell r="J26">
            <v>-5138860.43</v>
          </cell>
          <cell r="K26">
            <v>92.89645279523594</v>
          </cell>
          <cell r="L26">
            <v>-4270192.979999997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44112417.79</v>
          </cell>
          <cell r="H27">
            <v>2913510.289999999</v>
          </cell>
          <cell r="I27">
            <v>55.75514687941639</v>
          </cell>
          <cell r="J27">
            <v>-2312034.710000001</v>
          </cell>
          <cell r="K27">
            <v>104.95898125177486</v>
          </cell>
          <cell r="L27">
            <v>2084172.789999999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46834196.07</v>
          </cell>
          <cell r="H28">
            <v>2607275.329999998</v>
          </cell>
          <cell r="I28">
            <v>46.080566729349854</v>
          </cell>
          <cell r="J28">
            <v>-3050804.670000002</v>
          </cell>
          <cell r="K28">
            <v>102.04187937285883</v>
          </cell>
          <cell r="L28">
            <v>937162.0700000003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118820868.61</v>
          </cell>
          <cell r="H29">
            <v>6885633.469999999</v>
          </cell>
          <cell r="I29">
            <v>63.59865312569474</v>
          </cell>
          <cell r="J29">
            <v>-3941063.530000001</v>
          </cell>
          <cell r="K29">
            <v>106.61719953999706</v>
          </cell>
          <cell r="L29">
            <v>7374620.609999999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54110740.5</v>
          </cell>
          <cell r="H30">
            <v>4174903.8500000015</v>
          </cell>
          <cell r="I30">
            <v>96.42398173930239</v>
          </cell>
          <cell r="J30">
            <v>-154832.1499999985</v>
          </cell>
          <cell r="K30">
            <v>110.6035134766217</v>
          </cell>
          <cell r="L30">
            <v>5187574.5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31323748.48</v>
          </cell>
          <cell r="H31">
            <v>2388880.170000002</v>
          </cell>
          <cell r="I31">
            <v>31.128321704473837</v>
          </cell>
          <cell r="J31">
            <v>-5285417.829999998</v>
          </cell>
          <cell r="K31">
            <v>96.29187678168223</v>
          </cell>
          <cell r="L31">
            <v>-1206252.5199999996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28586816.72</v>
          </cell>
          <cell r="H32">
            <v>1847669.1899999976</v>
          </cell>
          <cell r="I32">
            <v>62.72155706307353</v>
          </cell>
          <cell r="J32">
            <v>-1098158.8100000024</v>
          </cell>
          <cell r="K32">
            <v>115.0587394992178</v>
          </cell>
          <cell r="L32">
            <v>3741405.719999999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47667472.68</v>
          </cell>
          <cell r="H33">
            <v>2848813.6000000015</v>
          </cell>
          <cell r="I33">
            <v>41.07827950198161</v>
          </cell>
          <cell r="J33">
            <v>-4086271.3999999985</v>
          </cell>
          <cell r="K33">
            <v>107.04148610832347</v>
          </cell>
          <cell r="L33">
            <v>3135698.6799999997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42248541.86</v>
          </cell>
          <cell r="H34">
            <v>3241346.8200000003</v>
          </cell>
          <cell r="I34">
            <v>42.54844365625429</v>
          </cell>
          <cell r="J34">
            <v>-4376668.18</v>
          </cell>
          <cell r="K34">
            <v>110.56546638411177</v>
          </cell>
          <cell r="L34">
            <v>4037205.8599999994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102011393.61</v>
          </cell>
          <cell r="H35">
            <v>6479263.980000004</v>
          </cell>
          <cell r="I35">
            <v>73.76307841006576</v>
          </cell>
          <cell r="J35">
            <v>-2304621.019999996</v>
          </cell>
          <cell r="K35">
            <v>118.00168514191223</v>
          </cell>
          <cell r="L35">
            <v>15562294.61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12576559.55</v>
          </cell>
          <cell r="H36">
            <v>890029.5600000005</v>
          </cell>
          <cell r="I36">
            <v>108.46730550569075</v>
          </cell>
          <cell r="J36">
            <v>69478.56000000052</v>
          </cell>
          <cell r="K36">
            <v>115.31178641055679</v>
          </cell>
          <cell r="L36">
            <v>1669990.5500000007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28227038.44</v>
          </cell>
          <cell r="H37">
            <v>2376933.710000001</v>
          </cell>
          <cell r="I37">
            <v>59.293933739613315</v>
          </cell>
          <cell r="J37">
            <v>-1631796.289999999</v>
          </cell>
          <cell r="K37">
            <v>101.13349994344458</v>
          </cell>
          <cell r="L37">
            <v>316367.44000000134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16633555.68</v>
          </cell>
          <cell r="H38">
            <v>1602726.0099999998</v>
          </cell>
          <cell r="I38">
            <v>50.44938507645348</v>
          </cell>
          <cell r="J38">
            <v>-1574172.9900000002</v>
          </cell>
          <cell r="K38">
            <v>107.21564088130594</v>
          </cell>
          <cell r="L38">
            <v>1119442.6799999997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11962940.49</v>
          </cell>
          <cell r="H39">
            <v>1357532.25</v>
          </cell>
          <cell r="I39">
            <v>91.00376274022412</v>
          </cell>
          <cell r="J39">
            <v>-134199.75</v>
          </cell>
          <cell r="K39">
            <v>102.37647147119905</v>
          </cell>
          <cell r="L39">
            <v>277696.4900000002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11960518.05</v>
          </cell>
          <cell r="H40">
            <v>429344.61000000127</v>
          </cell>
          <cell r="I40">
            <v>13.947480991912773</v>
          </cell>
          <cell r="J40">
            <v>-2648950.3899999987</v>
          </cell>
          <cell r="K40">
            <v>124.51854532825301</v>
          </cell>
          <cell r="L40">
            <v>2355107.0500000007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11640300.66</v>
          </cell>
          <cell r="H41">
            <v>447106.01999999955</v>
          </cell>
          <cell r="I41">
            <v>12.030155434726444</v>
          </cell>
          <cell r="J41">
            <v>-3269437.9800000004</v>
          </cell>
          <cell r="K41">
            <v>78.07179884716955</v>
          </cell>
          <cell r="L41">
            <v>-3269437.34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20855294.42</v>
          </cell>
          <cell r="H42">
            <v>3144978.0900000036</v>
          </cell>
          <cell r="I42">
            <v>142.690803887932</v>
          </cell>
          <cell r="J42">
            <v>940927.0900000036</v>
          </cell>
          <cell r="K42">
            <v>106.3037375264991</v>
          </cell>
          <cell r="L42">
            <v>1236704.4200000018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36900235.33</v>
          </cell>
          <cell r="H43">
            <v>3081527.9499999955</v>
          </cell>
          <cell r="I43">
            <v>93.0800580918201</v>
          </cell>
          <cell r="J43">
            <v>-229093.05000000447</v>
          </cell>
          <cell r="K43">
            <v>110.72237103634069</v>
          </cell>
          <cell r="L43">
            <v>3573424.329999998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17527833.13</v>
          </cell>
          <cell r="H44">
            <v>1523826.919999998</v>
          </cell>
          <cell r="I44">
            <v>69.5916243086857</v>
          </cell>
          <cell r="J44">
            <v>-665843.0800000019</v>
          </cell>
          <cell r="K44">
            <v>103.08579957243215</v>
          </cell>
          <cell r="L44">
            <v>524683.129999999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15622715.16</v>
          </cell>
          <cell r="H45">
            <v>1048193.5099999998</v>
          </cell>
          <cell r="I45">
            <v>72.79495682417011</v>
          </cell>
          <cell r="J45">
            <v>-391732.4900000002</v>
          </cell>
          <cell r="K45">
            <v>109.46357777047993</v>
          </cell>
          <cell r="L45">
            <v>1350648.1600000001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6148657.39</v>
          </cell>
          <cell r="H46">
            <v>320946.3099999996</v>
          </cell>
          <cell r="I46">
            <v>89.28617807921916</v>
          </cell>
          <cell r="J46">
            <v>-38511.69000000041</v>
          </cell>
          <cell r="K46">
            <v>112.72429957258079</v>
          </cell>
          <cell r="L46">
            <v>694059.3899999997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7087483.98</v>
          </cell>
          <cell r="H47">
            <v>977003.04</v>
          </cell>
          <cell r="I47">
            <v>172.48738392005933</v>
          </cell>
          <cell r="J47">
            <v>410583.04000000004</v>
          </cell>
          <cell r="K47">
            <v>123.79644656671287</v>
          </cell>
          <cell r="L47">
            <v>1362372.9800000004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6700748.99</v>
          </cell>
          <cell r="H48">
            <v>343608.6299999999</v>
          </cell>
          <cell r="I48">
            <v>39.18612485644849</v>
          </cell>
          <cell r="J48">
            <v>-533254.3700000001</v>
          </cell>
          <cell r="K48">
            <v>93.16429828708081</v>
          </cell>
          <cell r="L48">
            <v>-491651.0099999998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18418751.6</v>
          </cell>
          <cell r="H49">
            <v>2297148.5100000016</v>
          </cell>
          <cell r="I49">
            <v>108.08330439692293</v>
          </cell>
          <cell r="J49">
            <v>171798.51000000164</v>
          </cell>
          <cell r="K49">
            <v>122.58744664721908</v>
          </cell>
          <cell r="L49">
            <v>3393761.6000000015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7465827.86</v>
          </cell>
          <cell r="H50">
            <v>523595.8100000005</v>
          </cell>
          <cell r="I50">
            <v>75.56520076316275</v>
          </cell>
          <cell r="J50">
            <v>-169310.18999999948</v>
          </cell>
          <cell r="K50">
            <v>104.64016618351583</v>
          </cell>
          <cell r="L50">
            <v>331064.86000000034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6739020.75</v>
          </cell>
          <cell r="H51">
            <v>743844.4299999997</v>
          </cell>
          <cell r="I51">
            <v>69.97924925913728</v>
          </cell>
          <cell r="J51">
            <v>-319105.5700000003</v>
          </cell>
          <cell r="K51">
            <v>105.55886976074285</v>
          </cell>
          <cell r="L51">
            <v>354885.75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7188603460.929997</v>
          </cell>
          <cell r="H52">
            <v>423490041.88000023</v>
          </cell>
          <cell r="I52">
            <v>51.28193668812817</v>
          </cell>
          <cell r="J52">
            <v>-392304764.4799997</v>
          </cell>
          <cell r="K52">
            <v>98.3180958764519</v>
          </cell>
          <cell r="L52">
            <v>-122973718.07000256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1280424911.92</v>
      </c>
      <c r="F10" s="33">
        <f>'[1]вспомогат'!H10</f>
        <v>51360560.370000124</v>
      </c>
      <c r="G10" s="34">
        <f>'[1]вспомогат'!I10</f>
        <v>50.672138826333324</v>
      </c>
      <c r="H10" s="33">
        <f>'[1]вспомогат'!J10</f>
        <v>-49998019.629999876</v>
      </c>
      <c r="I10" s="34">
        <f>'[1]вспомогат'!K10</f>
        <v>98.26613514163817</v>
      </c>
      <c r="J10" s="33">
        <f>'[1]вспомогат'!L10</f>
        <v>-22592562.079999924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3311110998.72</v>
      </c>
      <c r="F12" s="33">
        <f>'[1]вспомогат'!H11</f>
        <v>191988946.80999994</v>
      </c>
      <c r="G12" s="36">
        <f>'[1]вспомогат'!I11</f>
        <v>48.59310971032282</v>
      </c>
      <c r="H12" s="37">
        <f>'[1]вспомогат'!J11</f>
        <v>-203106053.19000006</v>
      </c>
      <c r="I12" s="36">
        <f>'[1]вспомогат'!K11</f>
        <v>94.39832702236147</v>
      </c>
      <c r="J12" s="39">
        <f>'[1]вспомогат'!L11</f>
        <v>-196484001.2800002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285095058.74</v>
      </c>
      <c r="F13" s="33">
        <f>'[1]вспомогат'!H12</f>
        <v>18492674.310000002</v>
      </c>
      <c r="G13" s="36">
        <f>'[1]вспомогат'!I12</f>
        <v>57.31906249617399</v>
      </c>
      <c r="H13" s="37">
        <f>'[1]вспомогат'!J12</f>
        <v>-13770020.689999998</v>
      </c>
      <c r="I13" s="36">
        <f>'[1]вспомогат'!K12</f>
        <v>100.7748870326987</v>
      </c>
      <c r="J13" s="39">
        <f>'[1]вспомогат'!L12</f>
        <v>2192177.7400000095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367064706.68</v>
      </c>
      <c r="F14" s="33">
        <f>'[1]вспомогат'!H13</f>
        <v>21366685.72000003</v>
      </c>
      <c r="G14" s="36">
        <f>'[1]вспомогат'!I13</f>
        <v>60.252597425120314</v>
      </c>
      <c r="H14" s="37">
        <f>'[1]вспомогат'!J13</f>
        <v>-14095164.279999971</v>
      </c>
      <c r="I14" s="36">
        <f>'[1]вспомогат'!K13</f>
        <v>101.67410183650058</v>
      </c>
      <c r="J14" s="39">
        <f>'[1]вспомогат'!L13</f>
        <v>6043856.680000007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366346568.39</v>
      </c>
      <c r="F15" s="33">
        <f>'[1]вспомогат'!H14</f>
        <v>23938601.860000014</v>
      </c>
      <c r="G15" s="36">
        <f>'[1]вспомогат'!I14</f>
        <v>50.077614082798185</v>
      </c>
      <c r="H15" s="37">
        <f>'[1]вспомогат'!J14</f>
        <v>-23864398.139999986</v>
      </c>
      <c r="I15" s="36">
        <f>'[1]вспомогат'!K14</f>
        <v>94.45354326959023</v>
      </c>
      <c r="J15" s="39">
        <f>'[1]вспомогат'!L14</f>
        <v>-21512431.610000014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53955477.07</v>
      </c>
      <c r="F16" s="33">
        <f>'[1]вспомогат'!H15</f>
        <v>3755289.530000001</v>
      </c>
      <c r="G16" s="36">
        <f>'[1]вспомогат'!I15</f>
        <v>74.58814884700183</v>
      </c>
      <c r="H16" s="37">
        <f>'[1]вспомогат'!J15</f>
        <v>-1279410.4699999988</v>
      </c>
      <c r="I16" s="36">
        <f>'[1]вспомогат'!K15</f>
        <v>102.47739756624267</v>
      </c>
      <c r="J16" s="39">
        <f>'[1]вспомогат'!L15</f>
        <v>1304377.0700000003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4383572809.599999</v>
      </c>
      <c r="F17" s="41">
        <f>SUM(F12:F16)</f>
        <v>259542198.23</v>
      </c>
      <c r="G17" s="42">
        <f>F17/D17*100</f>
        <v>50.332309057346805</v>
      </c>
      <c r="H17" s="41">
        <f>SUM(H12:H16)</f>
        <v>-256115046.77</v>
      </c>
      <c r="I17" s="43">
        <f>E17/C17*100</f>
        <v>95.46048099714119</v>
      </c>
      <c r="J17" s="41">
        <f>SUM(J12:J16)</f>
        <v>-208456021.4000002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32463086.36</v>
      </c>
      <c r="F18" s="44">
        <f>'[1]вспомогат'!H16</f>
        <v>2106578.419999998</v>
      </c>
      <c r="G18" s="45">
        <f>'[1]вспомогат'!I16</f>
        <v>56.96730039133302</v>
      </c>
      <c r="H18" s="46">
        <f>'[1]вспомогат'!J16</f>
        <v>-1591294.580000002</v>
      </c>
      <c r="I18" s="47">
        <f>'[1]вспомогат'!K16</f>
        <v>111.1497086004302</v>
      </c>
      <c r="J18" s="48">
        <f>'[1]вспомогат'!L16</f>
        <v>3256454.3599999994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189387545.92</v>
      </c>
      <c r="F19" s="44">
        <f>'[1]вспомогат'!H17</f>
        <v>15868084.139999986</v>
      </c>
      <c r="G19" s="45">
        <f>'[1]вспомогат'!I17</f>
        <v>41.595146374399796</v>
      </c>
      <c r="H19" s="37">
        <f>'[1]вспомогат'!J17</f>
        <v>-22280799.860000014</v>
      </c>
      <c r="I19" s="38">
        <f>'[1]вспомогат'!K17</f>
        <v>110.8812495140942</v>
      </c>
      <c r="J19" s="39">
        <f>'[1]вспомогат'!L17</f>
        <v>18585406.919999987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22067188.44</v>
      </c>
      <c r="F20" s="44">
        <f>'[1]вспомогат'!H18</f>
        <v>1213060.8900000006</v>
      </c>
      <c r="G20" s="45">
        <f>'[1]вспомогат'!I18</f>
        <v>29.06552185088005</v>
      </c>
      <c r="H20" s="37">
        <f>'[1]вспомогат'!J18</f>
        <v>-2960478.1099999994</v>
      </c>
      <c r="I20" s="38">
        <f>'[1]вспомогат'!K18</f>
        <v>100.10036006246115</v>
      </c>
      <c r="J20" s="39">
        <f>'[1]вспомогат'!L18</f>
        <v>22124.44000000134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22971436.81</v>
      </c>
      <c r="F21" s="44">
        <f>'[1]вспомогат'!H19</f>
        <v>936559.7300000004</v>
      </c>
      <c r="G21" s="45">
        <f>'[1]вспомогат'!I19</f>
        <v>40.29097694548053</v>
      </c>
      <c r="H21" s="37">
        <f>'[1]вспомогат'!J19</f>
        <v>-1387930.2699999996</v>
      </c>
      <c r="I21" s="38">
        <f>'[1]вспомогат'!K19</f>
        <v>122.30704693171471</v>
      </c>
      <c r="J21" s="39">
        <f>'[1]вспомогат'!L19</f>
        <v>4189659.8099999987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105679721.12</v>
      </c>
      <c r="F22" s="44">
        <f>'[1]вспомогат'!H20</f>
        <v>9099528.660000011</v>
      </c>
      <c r="G22" s="45">
        <f>'[1]вспомогат'!I20</f>
        <v>63.7273305241432</v>
      </c>
      <c r="H22" s="37">
        <f>'[1]вспомогат'!J20</f>
        <v>-5179319.339999989</v>
      </c>
      <c r="I22" s="38">
        <f>'[1]вспомогат'!K20</f>
        <v>111.89822672713777</v>
      </c>
      <c r="J22" s="39">
        <f>'[1]вспомогат'!L20</f>
        <v>11237008.120000005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81272849.64</v>
      </c>
      <c r="F23" s="44">
        <f>'[1]вспомогат'!H21</f>
        <v>4603565.340000004</v>
      </c>
      <c r="G23" s="45">
        <f>'[1]вспомогат'!I21</f>
        <v>47.85381109889131</v>
      </c>
      <c r="H23" s="37">
        <f>'[1]вспомогат'!J21</f>
        <v>-5016494.659999996</v>
      </c>
      <c r="I23" s="38">
        <f>'[1]вспомогат'!K21</f>
        <v>109.6488104796141</v>
      </c>
      <c r="J23" s="39">
        <f>'[1]вспомогат'!L21</f>
        <v>7151799.640000001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73663951.61</v>
      </c>
      <c r="F24" s="44">
        <f>'[1]вспомогат'!H22</f>
        <v>8268340.689999998</v>
      </c>
      <c r="G24" s="45">
        <f>'[1]вспомогат'!I22</f>
        <v>84.72287283956864</v>
      </c>
      <c r="H24" s="37">
        <f>'[1]вспомогат'!J22</f>
        <v>-1490937.3100000024</v>
      </c>
      <c r="I24" s="38">
        <f>'[1]вспомогат'!K22</f>
        <v>104.69177112957371</v>
      </c>
      <c r="J24" s="39">
        <f>'[1]вспомогат'!L22</f>
        <v>3301256.6099999994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55154260.79</v>
      </c>
      <c r="F25" s="44">
        <f>'[1]вспомогат'!H23</f>
        <v>3578221.25</v>
      </c>
      <c r="G25" s="45">
        <f>'[1]вспомогат'!I23</f>
        <v>52.72430239658248</v>
      </c>
      <c r="H25" s="37">
        <f>'[1]вспомогат'!J23</f>
        <v>-3208442.75</v>
      </c>
      <c r="I25" s="38">
        <f>'[1]вспомогат'!K23</f>
        <v>96.95413639610906</v>
      </c>
      <c r="J25" s="39">
        <f>'[1]вспомогат'!L23</f>
        <v>-1732699.210000001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32460314.75</v>
      </c>
      <c r="F26" s="44">
        <f>'[1]вспомогат'!H24</f>
        <v>2284770.66</v>
      </c>
      <c r="G26" s="45">
        <f>'[1]вспомогат'!I24</f>
        <v>38.53085501382275</v>
      </c>
      <c r="H26" s="37">
        <f>'[1]вспомогат'!J24</f>
        <v>-3644946.34</v>
      </c>
      <c r="I26" s="38">
        <f>'[1]вспомогат'!K24</f>
        <v>112.93033048952981</v>
      </c>
      <c r="J26" s="39">
        <f>'[1]вспомогат'!L24</f>
        <v>3716650.75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101458369.15</v>
      </c>
      <c r="F27" s="44">
        <f>'[1]вспомогат'!H25</f>
        <v>6705002.870000005</v>
      </c>
      <c r="G27" s="45">
        <f>'[1]вспомогат'!I25</f>
        <v>46.603540755491416</v>
      </c>
      <c r="H27" s="37">
        <f>'[1]вспомогат'!J25</f>
        <v>-7682322.129999995</v>
      </c>
      <c r="I27" s="38">
        <f>'[1]вспомогат'!K25</f>
        <v>107.3701991582003</v>
      </c>
      <c r="J27" s="39">
        <f>'[1]вспомогат'!L25</f>
        <v>6964394.150000006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55843337.02</v>
      </c>
      <c r="F28" s="44">
        <f>'[1]вспомогат'!H26</f>
        <v>3427928.5700000003</v>
      </c>
      <c r="G28" s="45">
        <f>'[1]вспомогат'!I26</f>
        <v>40.01415898068693</v>
      </c>
      <c r="H28" s="37">
        <f>'[1]вспомогат'!J26</f>
        <v>-5138860.43</v>
      </c>
      <c r="I28" s="38">
        <f>'[1]вспомогат'!K26</f>
        <v>92.89645279523594</v>
      </c>
      <c r="J28" s="39">
        <f>'[1]вспомогат'!L26</f>
        <v>-4270192.979999997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44112417.79</v>
      </c>
      <c r="F29" s="44">
        <f>'[1]вспомогат'!H27</f>
        <v>2913510.289999999</v>
      </c>
      <c r="G29" s="45">
        <f>'[1]вспомогат'!I27</f>
        <v>55.75514687941639</v>
      </c>
      <c r="H29" s="37">
        <f>'[1]вспомогат'!J27</f>
        <v>-2312034.710000001</v>
      </c>
      <c r="I29" s="38">
        <f>'[1]вспомогат'!K27</f>
        <v>104.95898125177486</v>
      </c>
      <c r="J29" s="39">
        <f>'[1]вспомогат'!L27</f>
        <v>2084172.789999999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46834196.07</v>
      </c>
      <c r="F30" s="44">
        <f>'[1]вспомогат'!H28</f>
        <v>2607275.329999998</v>
      </c>
      <c r="G30" s="45">
        <f>'[1]вспомогат'!I28</f>
        <v>46.080566729349854</v>
      </c>
      <c r="H30" s="37">
        <f>'[1]вспомогат'!J28</f>
        <v>-3050804.670000002</v>
      </c>
      <c r="I30" s="38">
        <f>'[1]вспомогат'!K28</f>
        <v>102.04187937285883</v>
      </c>
      <c r="J30" s="39">
        <f>'[1]вспомогат'!L28</f>
        <v>937162.0700000003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118820868.61</v>
      </c>
      <c r="F31" s="44">
        <f>'[1]вспомогат'!H29</f>
        <v>6885633.469999999</v>
      </c>
      <c r="G31" s="45">
        <f>'[1]вспомогат'!I29</f>
        <v>63.59865312569474</v>
      </c>
      <c r="H31" s="37">
        <f>'[1]вспомогат'!J29</f>
        <v>-3941063.530000001</v>
      </c>
      <c r="I31" s="38">
        <f>'[1]вспомогат'!K29</f>
        <v>106.61719953999706</v>
      </c>
      <c r="J31" s="39">
        <f>'[1]вспомогат'!L29</f>
        <v>7374620.609999999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54110740.5</v>
      </c>
      <c r="F32" s="44">
        <f>'[1]вспомогат'!H30</f>
        <v>4174903.8500000015</v>
      </c>
      <c r="G32" s="45">
        <f>'[1]вспомогат'!I30</f>
        <v>96.42398173930239</v>
      </c>
      <c r="H32" s="37">
        <f>'[1]вспомогат'!J30</f>
        <v>-154832.1499999985</v>
      </c>
      <c r="I32" s="38">
        <f>'[1]вспомогат'!K30</f>
        <v>110.6035134766217</v>
      </c>
      <c r="J32" s="39">
        <f>'[1]вспомогат'!L30</f>
        <v>5187574.5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31323748.48</v>
      </c>
      <c r="F33" s="44">
        <f>'[1]вспомогат'!H31</f>
        <v>2388880.170000002</v>
      </c>
      <c r="G33" s="45">
        <f>'[1]вспомогат'!I31</f>
        <v>31.128321704473837</v>
      </c>
      <c r="H33" s="37">
        <f>'[1]вспомогат'!J31</f>
        <v>-5285417.829999998</v>
      </c>
      <c r="I33" s="38">
        <f>'[1]вспомогат'!K31</f>
        <v>96.29187678168223</v>
      </c>
      <c r="J33" s="39">
        <f>'[1]вспомогат'!L31</f>
        <v>-1206252.5199999996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28586816.72</v>
      </c>
      <c r="F34" s="44">
        <f>'[1]вспомогат'!H32</f>
        <v>1847669.1899999976</v>
      </c>
      <c r="G34" s="45">
        <f>'[1]вспомогат'!I32</f>
        <v>62.72155706307353</v>
      </c>
      <c r="H34" s="37">
        <f>'[1]вспомогат'!J32</f>
        <v>-1098158.8100000024</v>
      </c>
      <c r="I34" s="38">
        <f>'[1]вспомогат'!K32</f>
        <v>115.0587394992178</v>
      </c>
      <c r="J34" s="39">
        <f>'[1]вспомогат'!L32</f>
        <v>3741405.719999999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47667472.68</v>
      </c>
      <c r="F35" s="44">
        <f>'[1]вспомогат'!H33</f>
        <v>2848813.6000000015</v>
      </c>
      <c r="G35" s="45">
        <f>'[1]вспомогат'!I33</f>
        <v>41.07827950198161</v>
      </c>
      <c r="H35" s="37">
        <f>'[1]вспомогат'!J33</f>
        <v>-4086271.3999999985</v>
      </c>
      <c r="I35" s="38">
        <f>'[1]вспомогат'!K33</f>
        <v>107.04148610832347</v>
      </c>
      <c r="J35" s="39">
        <f>'[1]вспомогат'!L33</f>
        <v>3135698.6799999997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42248541.86</v>
      </c>
      <c r="F36" s="44">
        <f>'[1]вспомогат'!H34</f>
        <v>3241346.8200000003</v>
      </c>
      <c r="G36" s="45">
        <f>'[1]вспомогат'!I34</f>
        <v>42.54844365625429</v>
      </c>
      <c r="H36" s="37">
        <f>'[1]вспомогат'!J34</f>
        <v>-4376668.18</v>
      </c>
      <c r="I36" s="38">
        <f>'[1]вспомогат'!K34</f>
        <v>110.56546638411177</v>
      </c>
      <c r="J36" s="39">
        <f>'[1]вспомогат'!L34</f>
        <v>4037205.8599999994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102011393.61</v>
      </c>
      <c r="F37" s="44">
        <f>'[1]вспомогат'!H35</f>
        <v>6479263.980000004</v>
      </c>
      <c r="G37" s="45">
        <f>'[1]вспомогат'!I35</f>
        <v>73.76307841006576</v>
      </c>
      <c r="H37" s="37">
        <f>'[1]вспомогат'!J35</f>
        <v>-2304621.019999996</v>
      </c>
      <c r="I37" s="38">
        <f>'[1]вспомогат'!K35</f>
        <v>118.00168514191223</v>
      </c>
      <c r="J37" s="39">
        <f>'[1]вспомогат'!L35</f>
        <v>15562294.61</v>
      </c>
    </row>
    <row r="38" spans="1:10" ht="18.75" customHeight="1">
      <c r="A38" s="49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1288138257.9299998</v>
      </c>
      <c r="F38" s="41">
        <f>SUM(F18:F37)</f>
        <v>91478937.92</v>
      </c>
      <c r="G38" s="42">
        <f>F38/D38*100</f>
        <v>51.48793294126555</v>
      </c>
      <c r="H38" s="41">
        <f>SUM(H18:H37)</f>
        <v>-86191698.08</v>
      </c>
      <c r="I38" s="43">
        <f>E38/C38*100</f>
        <v>107.80639980877866</v>
      </c>
      <c r="J38" s="41">
        <f>SUM(J18:J37)</f>
        <v>93275744.93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12576559.55</v>
      </c>
      <c r="F39" s="33">
        <f>'[1]вспомогат'!H36</f>
        <v>890029.5600000005</v>
      </c>
      <c r="G39" s="36">
        <f>'[1]вспомогат'!I36</f>
        <v>108.46730550569075</v>
      </c>
      <c r="H39" s="37">
        <f>'[1]вспомогат'!J36</f>
        <v>69478.56000000052</v>
      </c>
      <c r="I39" s="38">
        <f>'[1]вспомогат'!K36</f>
        <v>115.31178641055679</v>
      </c>
      <c r="J39" s="39">
        <f>'[1]вспомогат'!L36</f>
        <v>1669990.5500000007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28227038.44</v>
      </c>
      <c r="F40" s="33">
        <f>'[1]вспомогат'!H37</f>
        <v>2376933.710000001</v>
      </c>
      <c r="G40" s="36">
        <f>'[1]вспомогат'!I37</f>
        <v>59.293933739613315</v>
      </c>
      <c r="H40" s="37">
        <f>'[1]вспомогат'!J37</f>
        <v>-1631796.289999999</v>
      </c>
      <c r="I40" s="38">
        <f>'[1]вспомогат'!K37</f>
        <v>101.13349994344458</v>
      </c>
      <c r="J40" s="39">
        <f>'[1]вспомогат'!L37</f>
        <v>316367.44000000134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16633555.68</v>
      </c>
      <c r="F41" s="33">
        <f>'[1]вспомогат'!H38</f>
        <v>1602726.0099999998</v>
      </c>
      <c r="G41" s="36">
        <f>'[1]вспомогат'!I38</f>
        <v>50.44938507645348</v>
      </c>
      <c r="H41" s="37">
        <f>'[1]вспомогат'!J38</f>
        <v>-1574172.9900000002</v>
      </c>
      <c r="I41" s="38">
        <f>'[1]вспомогат'!K38</f>
        <v>107.21564088130594</v>
      </c>
      <c r="J41" s="39">
        <f>'[1]вспомогат'!L38</f>
        <v>1119442.6799999997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11962940.49</v>
      </c>
      <c r="F42" s="33">
        <f>'[1]вспомогат'!H39</f>
        <v>1357532.25</v>
      </c>
      <c r="G42" s="36">
        <f>'[1]вспомогат'!I39</f>
        <v>91.00376274022412</v>
      </c>
      <c r="H42" s="37">
        <f>'[1]вспомогат'!J39</f>
        <v>-134199.75</v>
      </c>
      <c r="I42" s="38">
        <f>'[1]вспомогат'!K39</f>
        <v>102.37647147119905</v>
      </c>
      <c r="J42" s="39">
        <f>'[1]вспомогат'!L39</f>
        <v>277696.4900000002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11960518.05</v>
      </c>
      <c r="F43" s="33">
        <f>'[1]вспомогат'!H40</f>
        <v>429344.61000000127</v>
      </c>
      <c r="G43" s="36">
        <f>'[1]вспомогат'!I40</f>
        <v>13.947480991912773</v>
      </c>
      <c r="H43" s="37">
        <f>'[1]вспомогат'!J40</f>
        <v>-2648950.3899999987</v>
      </c>
      <c r="I43" s="38">
        <f>'[1]вспомогат'!K40</f>
        <v>124.51854532825301</v>
      </c>
      <c r="J43" s="39">
        <f>'[1]вспомогат'!L40</f>
        <v>2355107.0500000007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11640300.66</v>
      </c>
      <c r="F44" s="33">
        <f>'[1]вспомогат'!H41</f>
        <v>447106.01999999955</v>
      </c>
      <c r="G44" s="36">
        <f>'[1]вспомогат'!I41</f>
        <v>12.030155434726444</v>
      </c>
      <c r="H44" s="37">
        <f>'[1]вспомогат'!J41</f>
        <v>-3269437.9800000004</v>
      </c>
      <c r="I44" s="38">
        <f>'[1]вспомогат'!K41</f>
        <v>78.07179884716955</v>
      </c>
      <c r="J44" s="39">
        <f>'[1]вспомогат'!L41</f>
        <v>-3269437.34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20855294.42</v>
      </c>
      <c r="F45" s="33">
        <f>'[1]вспомогат'!H42</f>
        <v>3144978.0900000036</v>
      </c>
      <c r="G45" s="36">
        <f>'[1]вспомогат'!I42</f>
        <v>142.690803887932</v>
      </c>
      <c r="H45" s="37">
        <f>'[1]вспомогат'!J42</f>
        <v>940927.0900000036</v>
      </c>
      <c r="I45" s="38">
        <f>'[1]вспомогат'!K42</f>
        <v>106.3037375264991</v>
      </c>
      <c r="J45" s="39">
        <f>'[1]вспомогат'!L42</f>
        <v>1236704.4200000018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36900235.33</v>
      </c>
      <c r="F46" s="33">
        <f>'[1]вспомогат'!H43</f>
        <v>3081527.9499999955</v>
      </c>
      <c r="G46" s="36">
        <f>'[1]вспомогат'!I43</f>
        <v>93.0800580918201</v>
      </c>
      <c r="H46" s="37">
        <f>'[1]вспомогат'!J43</f>
        <v>-229093.05000000447</v>
      </c>
      <c r="I46" s="38">
        <f>'[1]вспомогат'!K43</f>
        <v>110.72237103634069</v>
      </c>
      <c r="J46" s="39">
        <f>'[1]вспомогат'!L43</f>
        <v>3573424.329999998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17527833.13</v>
      </c>
      <c r="F47" s="33">
        <f>'[1]вспомогат'!H44</f>
        <v>1523826.919999998</v>
      </c>
      <c r="G47" s="36">
        <f>'[1]вспомогат'!I44</f>
        <v>69.5916243086857</v>
      </c>
      <c r="H47" s="37">
        <f>'[1]вспомогат'!J44</f>
        <v>-665843.0800000019</v>
      </c>
      <c r="I47" s="38">
        <f>'[1]вспомогат'!K44</f>
        <v>103.08579957243215</v>
      </c>
      <c r="J47" s="39">
        <f>'[1]вспомогат'!L44</f>
        <v>524683.129999999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15622715.16</v>
      </c>
      <c r="F48" s="33">
        <f>'[1]вспомогат'!H45</f>
        <v>1048193.5099999998</v>
      </c>
      <c r="G48" s="36">
        <f>'[1]вспомогат'!I45</f>
        <v>72.79495682417011</v>
      </c>
      <c r="H48" s="37">
        <f>'[1]вспомогат'!J45</f>
        <v>-391732.4900000002</v>
      </c>
      <c r="I48" s="38">
        <f>'[1]вспомогат'!K45</f>
        <v>109.46357777047993</v>
      </c>
      <c r="J48" s="39">
        <f>'[1]вспомогат'!L45</f>
        <v>1350648.1600000001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6148657.39</v>
      </c>
      <c r="F49" s="33">
        <f>'[1]вспомогат'!H46</f>
        <v>320946.3099999996</v>
      </c>
      <c r="G49" s="36">
        <f>'[1]вспомогат'!I46</f>
        <v>89.28617807921916</v>
      </c>
      <c r="H49" s="37">
        <f>'[1]вспомогат'!J46</f>
        <v>-38511.69000000041</v>
      </c>
      <c r="I49" s="38">
        <f>'[1]вспомогат'!K46</f>
        <v>112.72429957258079</v>
      </c>
      <c r="J49" s="39">
        <f>'[1]вспомогат'!L46</f>
        <v>694059.3899999997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7087483.98</v>
      </c>
      <c r="F50" s="33">
        <f>'[1]вспомогат'!H47</f>
        <v>977003.04</v>
      </c>
      <c r="G50" s="36">
        <f>'[1]вспомогат'!I47</f>
        <v>172.48738392005933</v>
      </c>
      <c r="H50" s="37">
        <f>'[1]вспомогат'!J47</f>
        <v>410583.04000000004</v>
      </c>
      <c r="I50" s="38">
        <f>'[1]вспомогат'!K47</f>
        <v>123.79644656671287</v>
      </c>
      <c r="J50" s="39">
        <f>'[1]вспомогат'!L47</f>
        <v>1362372.9800000004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6700748.99</v>
      </c>
      <c r="F51" s="33">
        <f>'[1]вспомогат'!H48</f>
        <v>343608.6299999999</v>
      </c>
      <c r="G51" s="36">
        <f>'[1]вспомогат'!I48</f>
        <v>39.18612485644849</v>
      </c>
      <c r="H51" s="37">
        <f>'[1]вспомогат'!J48</f>
        <v>-533254.3700000001</v>
      </c>
      <c r="I51" s="38">
        <f>'[1]вспомогат'!K48</f>
        <v>93.16429828708081</v>
      </c>
      <c r="J51" s="39">
        <f>'[1]вспомогат'!L48</f>
        <v>-491651.0099999998</v>
      </c>
    </row>
    <row r="52" spans="1:10" ht="14.25" customHeight="1">
      <c r="A52" s="51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18418751.6</v>
      </c>
      <c r="F52" s="33">
        <f>'[1]вспомогат'!H49</f>
        <v>2297148.5100000016</v>
      </c>
      <c r="G52" s="36">
        <f>'[1]вспомогат'!I49</f>
        <v>108.08330439692293</v>
      </c>
      <c r="H52" s="37">
        <f>'[1]вспомогат'!J49</f>
        <v>171798.51000000164</v>
      </c>
      <c r="I52" s="38">
        <f>'[1]вспомогат'!K49</f>
        <v>122.58744664721908</v>
      </c>
      <c r="J52" s="39">
        <f>'[1]вспомогат'!L49</f>
        <v>3393761.6000000015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7465827.86</v>
      </c>
      <c r="F53" s="33">
        <f>'[1]вспомогат'!H50</f>
        <v>523595.8100000005</v>
      </c>
      <c r="G53" s="36">
        <f>'[1]вспомогат'!I50</f>
        <v>75.56520076316275</v>
      </c>
      <c r="H53" s="37">
        <f>'[1]вспомогат'!J50</f>
        <v>-169310.18999999948</v>
      </c>
      <c r="I53" s="38">
        <f>'[1]вспомогат'!K50</f>
        <v>104.64016618351583</v>
      </c>
      <c r="J53" s="39">
        <f>'[1]вспомогат'!L50</f>
        <v>331064.86000000034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6739020.75</v>
      </c>
      <c r="F54" s="33">
        <f>'[1]вспомогат'!H51</f>
        <v>743844.4299999997</v>
      </c>
      <c r="G54" s="36">
        <f>'[1]вспомогат'!I51</f>
        <v>69.97924925913728</v>
      </c>
      <c r="H54" s="37">
        <f>'[1]вспомогат'!J51</f>
        <v>-319105.5700000003</v>
      </c>
      <c r="I54" s="38">
        <f>'[1]вспомогат'!K51</f>
        <v>105.55886976074285</v>
      </c>
      <c r="J54" s="39">
        <f>'[1]вспомогат'!L51</f>
        <v>354885.75</v>
      </c>
    </row>
    <row r="55" spans="1:10" ht="15" customHeight="1">
      <c r="A55" s="49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236467481.48</v>
      </c>
      <c r="F55" s="41">
        <f>SUM(F39:F54)</f>
        <v>21108345.36</v>
      </c>
      <c r="G55" s="42">
        <f>F55/D55*100</f>
        <v>67.82676784518836</v>
      </c>
      <c r="H55" s="41">
        <f>SUM(H39:H54)</f>
        <v>-10012620.640000002</v>
      </c>
      <c r="I55" s="43">
        <f>E55/C55*100</f>
        <v>106.67624392278516</v>
      </c>
      <c r="J55" s="41">
        <f>SUM(J39:J54)</f>
        <v>14799120.480000004</v>
      </c>
    </row>
    <row r="56" spans="1:10" ht="15.75" customHeight="1">
      <c r="A56" s="52" t="s">
        <v>58</v>
      </c>
      <c r="B56" s="53">
        <f>'[1]вспомогат'!B52</f>
        <v>8835460815</v>
      </c>
      <c r="C56" s="53">
        <f>'[1]вспомогат'!C52</f>
        <v>7311577179</v>
      </c>
      <c r="D56" s="53">
        <f>'[1]вспомогат'!D52</f>
        <v>825807427</v>
      </c>
      <c r="E56" s="53">
        <f>'[1]вспомогат'!G52</f>
        <v>7188603460.929997</v>
      </c>
      <c r="F56" s="53">
        <f>'[1]вспомогат'!H52</f>
        <v>423490041.88000023</v>
      </c>
      <c r="G56" s="54">
        <f>'[1]вспомогат'!I52</f>
        <v>51.28193668812817</v>
      </c>
      <c r="H56" s="53">
        <f>'[1]вспомогат'!J52</f>
        <v>-392304764.4799997</v>
      </c>
      <c r="I56" s="54">
        <f>'[1]вспомогат'!K52</f>
        <v>98.3180958764519</v>
      </c>
      <c r="J56" s="53">
        <f>'[1]вспомогат'!L52</f>
        <v>-122973718.07000256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13.10.2017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2017-10-17T05:28:30Z</dcterms:created>
  <dcterms:modified xsi:type="dcterms:W3CDTF">2017-10-17T05:29:08Z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