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<sst xmlns="http://schemas.openxmlformats.org/spreadsheetml/2006/main" count="46" uniqueCount="46">
  <si>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</si>
  <si>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</si>
  <si>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</si>
  <si>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</si>
  <si>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</si>
  <si>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</si>
  <si>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</si>
  <si>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</si>
  <si>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</si>
  <si>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</si>
  <si>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</si>
  <si>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</si>
  <si>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</si>
  <si>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</si>
  <si>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</si>
  <si>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</si>
  <si>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</si>
  <si>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</si>
  <si>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</si>
  <si>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</si>
  <si>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</si>
  <si>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</si>
  <si>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</si>
  <si>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</si>
  <si>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</si>
  <si>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</si>
  <si>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</si>
  <si>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</si>
  <si>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</si>
  <si>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</si>
  <si>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</si>
  <si>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</si>
  <si>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</si>
  <si>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</si>
  <si>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</si>
  <si>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</si>
  <si>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</si>
  <si>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</si>
  <si>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</si>
  <si>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</si>
  <si>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</si>
  <si>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</si>
  <si>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</si>
  <si>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,</t>
  </si>
  <si>
    <t>Інформація щодо здійснення видатків з обласного бюджету станом на 06.11.2017 (загальний фонд)</t>
  </si>
  <si>
    <t>Профінансовано станом на 06.11.2017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</si>
</sst>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9" sqref="K9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44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45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2841558.6839999994</v>
      </c>
      <c r="D7" s="13">
        <f t="shared" si="0"/>
        <v>754525.735</v>
      </c>
      <c r="E7" s="13">
        <f t="shared" si="0"/>
        <v>6607.244000000001</v>
      </c>
      <c r="F7" s="13">
        <f t="shared" si="0"/>
        <v>74530.242</v>
      </c>
      <c r="G7" s="13">
        <f t="shared" si="0"/>
        <v>66273.759</v>
      </c>
      <c r="H7" s="13">
        <f t="shared" si="0"/>
        <v>1939621.704</v>
      </c>
    </row>
    <row r="8" spans="1:11" ht="24.75" customHeight="1">
      <c r="A8" s="30" t="s">
        <v>18</v>
      </c>
      <c r="B8" s="15" t="s">
        <v>19</v>
      </c>
      <c r="C8" s="16">
        <v>22669.049</v>
      </c>
      <c r="D8" s="27">
        <v>12440.627</v>
      </c>
      <c r="E8" s="27"/>
      <c r="F8" s="27"/>
      <c r="G8" s="27">
        <v>2151.339</v>
      </c>
      <c r="H8" s="27">
        <f>C8-D8-G8-E8-F8</f>
        <v>8077.082999999999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1876.254+812824.449+7780.332+38243.526+25942.91</f>
        <v>886667.471</v>
      </c>
      <c r="D9" s="27">
        <f>546688.988+5206.507</f>
        <v>551895.495</v>
      </c>
      <c r="E9" s="27">
        <f>1924.267+10.129</f>
        <v>1934.396</v>
      </c>
      <c r="F9" s="27">
        <f>49689.197+1146.008</f>
        <v>50835.205</v>
      </c>
      <c r="G9" s="27">
        <f>39351.64+635.002</f>
        <v>39986.642</v>
      </c>
      <c r="H9" s="27">
        <f>C9-D9-G9-E9-F9</f>
        <v>242015.733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2425.21+1351285.604</f>
        <v>1353710.814</v>
      </c>
      <c r="D10" s="27"/>
      <c r="E10" s="27"/>
      <c r="F10" s="27"/>
      <c r="G10" s="27"/>
      <c r="H10" s="27">
        <f aca="true" t="shared" si="1" ref="H10:H21">C10-D10-G10-E10-F10</f>
        <v>1353710.814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1220.926+5039.998+4525.218+204996.93+22829.041+804.563</f>
        <v>239416.67599999998</v>
      </c>
      <c r="D11" s="31">
        <f>956.114+1514.929+93767.605+14198.754+650.119</f>
        <v>111087.52100000001</v>
      </c>
      <c r="E11" s="27">
        <f>2940.038+170.267</f>
        <v>3110.305</v>
      </c>
      <c r="F11" s="27">
        <f>19977.423+3701.171</f>
        <v>23678.593999999997</v>
      </c>
      <c r="G11" s="27">
        <f>21.97+367.139+18022.91+1453.379+4.351</f>
        <v>19869.749</v>
      </c>
      <c r="H11" s="27">
        <f t="shared" si="1"/>
        <v>81670.50699999998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1349.104+91250.17</f>
        <v>92599.274</v>
      </c>
      <c r="D12" s="27">
        <f>1261.84+20626.936</f>
        <v>21888.776</v>
      </c>
      <c r="E12" s="27"/>
      <c r="F12" s="27"/>
      <c r="G12" s="27">
        <f>39.413+1899.486</f>
        <v>1938.8990000000001</v>
      </c>
      <c r="H12" s="27">
        <f t="shared" si="1"/>
        <v>68771.599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39007.524</v>
      </c>
      <c r="D13" s="27">
        <v>9585.859</v>
      </c>
      <c r="E13" s="27">
        <v>381.68</v>
      </c>
      <c r="F13" s="27"/>
      <c r="G13" s="27">
        <v>2065.674</v>
      </c>
      <c r="H13" s="27">
        <f t="shared" si="1"/>
        <v>26974.310999999998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915.838</v>
      </c>
      <c r="D15" s="27"/>
      <c r="E15" s="27"/>
      <c r="F15" s="27"/>
      <c r="G15" s="27"/>
      <c r="H15" s="27">
        <f t="shared" si="1"/>
        <v>915.838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50701.969</v>
      </c>
      <c r="D16" s="27">
        <v>47627.457</v>
      </c>
      <c r="E16" s="27">
        <v>1180.863</v>
      </c>
      <c r="F16" s="27">
        <v>16.443</v>
      </c>
      <c r="G16" s="27">
        <v>261.456</v>
      </c>
      <c r="H16" s="27">
        <f t="shared" si="1"/>
        <v>1615.749999999995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f>59.4+1128.423</f>
        <v>1187.823</v>
      </c>
      <c r="D17" s="27"/>
      <c r="E17" s="27"/>
      <c r="F17" s="27"/>
      <c r="G17" s="27"/>
      <c r="H17" s="27">
        <f t="shared" si="1"/>
        <v>1187.823</v>
      </c>
      <c r="J17" s="20"/>
      <c r="K17" s="20"/>
    </row>
    <row r="18" spans="1:12" ht="40.5">
      <c r="A18" s="14" t="s">
        <v>38</v>
      </c>
      <c r="B18" s="15" t="s">
        <v>37</v>
      </c>
      <c r="C18" s="17">
        <v>29869.022</v>
      </c>
      <c r="D18" s="27"/>
      <c r="E18" s="27"/>
      <c r="F18" s="27"/>
      <c r="G18" s="27"/>
      <c r="H18" s="27">
        <f t="shared" si="1"/>
        <v>29869.022</v>
      </c>
      <c r="J18" s="20"/>
      <c r="K18" s="20"/>
      <c r="L18" s="3" t="s">
        <v>43</v>
      </c>
    </row>
    <row r="19" spans="1:11" ht="58.5" customHeight="1">
      <c r="A19" s="14" t="s">
        <v>31</v>
      </c>
      <c r="B19" s="15" t="s">
        <v>32</v>
      </c>
      <c r="C19" s="17">
        <f>82.033+2000</f>
        <v>2082.033</v>
      </c>
      <c r="D19" s="27"/>
      <c r="E19" s="27"/>
      <c r="F19" s="27"/>
      <c r="G19" s="27"/>
      <c r="H19" s="27">
        <f t="shared" si="1"/>
        <v>2082.033</v>
      </c>
      <c r="J19" s="20"/>
      <c r="K19" s="20"/>
    </row>
    <row r="20" spans="1:11" ht="20.25">
      <c r="A20" s="14" t="s">
        <v>42</v>
      </c>
      <c r="B20" s="15" t="s">
        <v>41</v>
      </c>
      <c r="C20" s="17">
        <f>181+513.053</f>
        <v>694.053</v>
      </c>
      <c r="D20" s="27"/>
      <c r="E20" s="27"/>
      <c r="F20" s="27"/>
      <c r="G20" s="27"/>
      <c r="H20" s="27">
        <f>C20-D20-G20-E20-F20</f>
        <v>694.053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67748.4</v>
      </c>
      <c r="D21" s="27"/>
      <c r="E21" s="27"/>
      <c r="F21" s="27"/>
      <c r="G21" s="27"/>
      <c r="H21" s="27">
        <f t="shared" si="1"/>
        <v>67748.4</v>
      </c>
      <c r="J21" s="20"/>
    </row>
    <row r="22" spans="1:8" ht="60.75">
      <c r="A22" s="14" t="s">
        <v>34</v>
      </c>
      <c r="B22" s="15" t="s">
        <v>33</v>
      </c>
      <c r="C22" s="17">
        <v>28638.456</v>
      </c>
      <c r="D22" s="27"/>
      <c r="E22" s="27"/>
      <c r="F22" s="27"/>
      <c r="G22" s="27"/>
      <c r="H22" s="27">
        <f>C22-D22-G22-E22-F22</f>
        <v>28638.456</v>
      </c>
    </row>
    <row r="23" spans="1:8" ht="20.25">
      <c r="A23" s="14" t="s">
        <v>39</v>
      </c>
      <c r="B23" s="15" t="s">
        <v>40</v>
      </c>
      <c r="C23" s="17">
        <v>13283.622</v>
      </c>
      <c r="D23" s="27"/>
      <c r="E23" s="27"/>
      <c r="F23" s="27"/>
      <c r="G23" s="27"/>
      <c r="H23" s="27">
        <f>C23-D23-G23-E23-F23</f>
        <v>13283.622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2017-10-09T07:36:46Z</cp:lastPrinted>
  <dcterms:created xsi:type="dcterms:W3CDTF">2014-04-07T08:59:02Z</dcterms:created>
  <dcterms:modified xsi:type="dcterms:W3CDTF">2017-11-06T08:10:49Z</dcterms:modified>
  <cp:category/>
  <cp:version/>
  <cp:contentType/>
  <cp:contentStatus/>
</cp:coreProperties>
</file>