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'видатки'!$A$2:$H$23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<sst xmlns="http://schemas.openxmlformats.org/spreadsheetml/2006/main" count="46" uniqueCount="46">
  <si>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</si>
  <si>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</si>
  <si>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</si>
  <si>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</si>
  <si>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</si>
  <si>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</si>
  <si>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</si>
  <si>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</si>
  <si>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</si>
  <si>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</si>
  <si>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</si>
  <si>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</si>
  <si>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</si>
  <si>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</si>
  <si>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</si>
  <si>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</si>
  <si>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</si>
  <si>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</si>
  <si>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</si>
  <si>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</si>
  <si>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</si>
  <si>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</si>
  <si>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</si>
  <si>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</si>
  <si>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</si>
  <si>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</si>
  <si>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</si>
  <si>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</si>
  <si>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</si>
  <si>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</si>
  <si>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</si>
  <si>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</si>
  <si>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</si>
  <si>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</si>
  <si>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</si>
  <si>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</si>
  <si>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</si>
  <si>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</si>
  <si>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</si>
  <si>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</si>
  <si>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</si>
  <si>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8600</t>
  </si>
  <si>
    <t>Інші видатки</t>
  </si>
  <si>
    <t>,</t>
  </si>
  <si>
    <t>Інформація щодо здійснення видатків з обласного бюджету станом на 04.12.2017 (загальний фонд)</t>
  </si>
  <si>
    <t>Профінансовано станом на 04.12.2017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</si>
</sst>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6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3" sqref="O13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1" t="s">
        <v>44</v>
      </c>
      <c r="B2" s="31"/>
      <c r="C2" s="31"/>
      <c r="D2" s="31"/>
      <c r="E2" s="31"/>
      <c r="F2" s="31"/>
      <c r="G2" s="31"/>
      <c r="H2" s="31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4" t="s">
        <v>1</v>
      </c>
      <c r="B4" s="34" t="s">
        <v>2</v>
      </c>
      <c r="C4" s="34" t="s">
        <v>45</v>
      </c>
      <c r="D4" s="32" t="s">
        <v>3</v>
      </c>
      <c r="E4" s="32"/>
      <c r="F4" s="32"/>
      <c r="G4" s="32"/>
      <c r="H4" s="32"/>
    </row>
    <row r="5" spans="1:8" ht="60.75" customHeight="1">
      <c r="A5" s="34"/>
      <c r="B5" s="34"/>
      <c r="C5" s="34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SUM(C8:C23)</f>
        <v>3047860.641999999</v>
      </c>
      <c r="D7" s="13">
        <f t="shared" si="0"/>
        <v>800801.42</v>
      </c>
      <c r="E7" s="13">
        <f t="shared" si="0"/>
        <v>8181.094999999999</v>
      </c>
      <c r="F7" s="13">
        <f t="shared" si="0"/>
        <v>87190.843</v>
      </c>
      <c r="G7" s="13">
        <f t="shared" si="0"/>
        <v>76434.57731000001</v>
      </c>
      <c r="H7" s="13">
        <f t="shared" si="0"/>
        <v>2075252.7066899997</v>
      </c>
    </row>
    <row r="8" spans="1:11" ht="24.75" customHeight="1">
      <c r="A8" s="30" t="s">
        <v>18</v>
      </c>
      <c r="B8" s="15" t="s">
        <v>19</v>
      </c>
      <c r="C8" s="16">
        <v>26140.213</v>
      </c>
      <c r="D8" s="27">
        <v>14302.6</v>
      </c>
      <c r="E8" s="27"/>
      <c r="F8" s="27"/>
      <c r="G8" s="27">
        <v>2734.955</v>
      </c>
      <c r="H8" s="27">
        <f>C8-D8-G8-E8-F8</f>
        <v>9102.658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2082.264+871818.387+8742.345+45039.489+29078.154</f>
        <v>956760.6389999999</v>
      </c>
      <c r="D9" s="27">
        <f>569179.938+5538.534</f>
        <v>574718.472</v>
      </c>
      <c r="E9" s="27">
        <f>2716.658+23.419</f>
        <v>2740.0769999999998</v>
      </c>
      <c r="F9" s="27">
        <f>58299.559+1619.215</f>
        <v>59918.774</v>
      </c>
      <c r="G9" s="27">
        <f>45984.24409+662.889</f>
        <v>46647.13309</v>
      </c>
      <c r="H9" s="27">
        <f>C9-D9-G9-E9-F9</f>
        <v>272736.1829099999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2542.769+1420443.428</f>
        <v>1422986.1970000002</v>
      </c>
      <c r="D10" s="27"/>
      <c r="E10" s="27"/>
      <c r="F10" s="27"/>
      <c r="G10" s="27"/>
      <c r="H10" s="27">
        <f aca="true" t="shared" si="1" ref="H10:H21">C10-D10-G10-E10-F10</f>
        <v>1422986.1970000002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1394.557+5039.998+4870.255+227185.645+25445.267+913.15</f>
        <v>264848.87200000003</v>
      </c>
      <c r="D11" s="27">
        <f>1091.792+1685.534+103668.654+15780.62+714.212</f>
        <v>122940.81199999999</v>
      </c>
      <c r="E11" s="27">
        <f>3499.769+215.665</f>
        <v>3715.4339999999997</v>
      </c>
      <c r="F11" s="27">
        <f>22933.934+4320.793</f>
        <v>27254.727</v>
      </c>
      <c r="G11" s="27">
        <f>28.06421+381.42609+20123.11709+1640.27501+5.75623</f>
        <v>22178.63863</v>
      </c>
      <c r="H11" s="27">
        <f t="shared" si="1"/>
        <v>88759.26037000006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1520.365+101734.674</f>
        <v>103255.039</v>
      </c>
      <c r="D12" s="27">
        <f>1409.924+22966.54</f>
        <v>24376.464</v>
      </c>
      <c r="E12" s="27"/>
      <c r="F12" s="27"/>
      <c r="G12" s="27">
        <f>40.4832+2006.08022</f>
        <v>2046.56342</v>
      </c>
      <c r="H12" s="27">
        <f t="shared" si="1"/>
        <v>76832.01158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44419.628</v>
      </c>
      <c r="D13" s="27">
        <v>10617.714</v>
      </c>
      <c r="E13" s="27">
        <v>483.505</v>
      </c>
      <c r="F13" s="27"/>
      <c r="G13" s="27">
        <v>2506.43117</v>
      </c>
      <c r="H13" s="27">
        <f t="shared" si="1"/>
        <v>30811.977829999996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15883.72</v>
      </c>
      <c r="D14" s="27"/>
      <c r="E14" s="27"/>
      <c r="F14" s="27"/>
      <c r="G14" s="27"/>
      <c r="H14" s="27">
        <f t="shared" si="1"/>
        <v>15883.72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978.852</v>
      </c>
      <c r="D15" s="27"/>
      <c r="E15" s="27"/>
      <c r="F15" s="27"/>
      <c r="G15" s="27"/>
      <c r="H15" s="27">
        <f t="shared" si="1"/>
        <v>978.852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57292.3</v>
      </c>
      <c r="D16" s="27">
        <v>53845.358</v>
      </c>
      <c r="E16" s="27">
        <v>1242.079</v>
      </c>
      <c r="F16" s="27">
        <v>17.342</v>
      </c>
      <c r="G16" s="27">
        <v>320.856</v>
      </c>
      <c r="H16" s="27">
        <f t="shared" si="1"/>
        <v>1866.665000000003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f>59.4+1399.502</f>
        <v>1458.902</v>
      </c>
      <c r="D17" s="27"/>
      <c r="E17" s="27"/>
      <c r="F17" s="27"/>
      <c r="G17" s="27"/>
      <c r="H17" s="27">
        <f t="shared" si="1"/>
        <v>1458.902</v>
      </c>
      <c r="J17" s="20"/>
      <c r="K17" s="20"/>
    </row>
    <row r="18" spans="1:12" ht="40.5">
      <c r="A18" s="14" t="s">
        <v>38</v>
      </c>
      <c r="B18" s="15" t="s">
        <v>37</v>
      </c>
      <c r="C18" s="17">
        <v>31284.363</v>
      </c>
      <c r="D18" s="27"/>
      <c r="E18" s="27"/>
      <c r="F18" s="27"/>
      <c r="G18" s="27"/>
      <c r="H18" s="27">
        <f t="shared" si="1"/>
        <v>31284.363</v>
      </c>
      <c r="J18" s="20"/>
      <c r="K18" s="20"/>
      <c r="L18" s="3" t="s">
        <v>43</v>
      </c>
    </row>
    <row r="19" spans="1:11" ht="58.5" customHeight="1">
      <c r="A19" s="14" t="s">
        <v>31</v>
      </c>
      <c r="B19" s="15" t="s">
        <v>32</v>
      </c>
      <c r="C19" s="17">
        <f>91.522+2162.185</f>
        <v>2253.707</v>
      </c>
      <c r="D19" s="27"/>
      <c r="E19" s="27"/>
      <c r="F19" s="27"/>
      <c r="G19" s="27"/>
      <c r="H19" s="27">
        <f t="shared" si="1"/>
        <v>2253.707</v>
      </c>
      <c r="J19" s="20"/>
      <c r="K19" s="20"/>
    </row>
    <row r="20" spans="1:11" ht="20.25">
      <c r="A20" s="14" t="s">
        <v>42</v>
      </c>
      <c r="B20" s="15" t="s">
        <v>41</v>
      </c>
      <c r="C20" s="17">
        <f>245+565.94</f>
        <v>810.94</v>
      </c>
      <c r="D20" s="27"/>
      <c r="E20" s="27"/>
      <c r="F20" s="27"/>
      <c r="G20" s="27"/>
      <c r="H20" s="27">
        <f>C20-D20-G20-E20-F20</f>
        <v>810.94</v>
      </c>
      <c r="J20" s="20"/>
      <c r="K20" s="20"/>
    </row>
    <row r="21" spans="1:10" ht="24.75" customHeight="1">
      <c r="A21" s="14" t="s">
        <v>17</v>
      </c>
      <c r="B21" s="15" t="s">
        <v>26</v>
      </c>
      <c r="C21" s="17">
        <v>74523.3</v>
      </c>
      <c r="D21" s="27"/>
      <c r="E21" s="27"/>
      <c r="F21" s="27"/>
      <c r="G21" s="27"/>
      <c r="H21" s="27">
        <f t="shared" si="1"/>
        <v>74523.3</v>
      </c>
      <c r="J21" s="20"/>
    </row>
    <row r="22" spans="1:8" ht="60.75">
      <c r="A22" s="14" t="s">
        <v>34</v>
      </c>
      <c r="B22" s="15" t="s">
        <v>33</v>
      </c>
      <c r="C22" s="17">
        <v>28727.9</v>
      </c>
      <c r="D22" s="27"/>
      <c r="E22" s="27"/>
      <c r="F22" s="27"/>
      <c r="G22" s="27"/>
      <c r="H22" s="27">
        <f>C22-D22-G22-E22-F22</f>
        <v>28727.9</v>
      </c>
    </row>
    <row r="23" spans="1:8" ht="20.25">
      <c r="A23" s="14" t="s">
        <v>39</v>
      </c>
      <c r="B23" s="15" t="s">
        <v>40</v>
      </c>
      <c r="C23" s="17">
        <v>16236.07</v>
      </c>
      <c r="D23" s="27"/>
      <c r="E23" s="27"/>
      <c r="F23" s="27"/>
      <c r="G23" s="27"/>
      <c r="H23" s="27">
        <f>C23-D23-G23-E23-F23</f>
        <v>16236.07</v>
      </c>
    </row>
    <row r="24" spans="1:3" ht="15.75">
      <c r="A24" s="18"/>
      <c r="B24" s="19"/>
      <c r="C24" s="29"/>
    </row>
    <row r="25" spans="1:5" ht="20.25" customHeight="1">
      <c r="A25" s="18"/>
      <c r="B25" s="19"/>
      <c r="C25" s="21"/>
      <c r="D25" s="20"/>
      <c r="E25" s="20"/>
    </row>
    <row r="26" spans="1:3" ht="18.75" customHeight="1">
      <c r="A26" s="33"/>
      <c r="B26" s="33"/>
      <c r="C26" s="22"/>
    </row>
    <row r="27" spans="1:3" ht="18.75">
      <c r="A27" s="18"/>
      <c r="B27" s="19"/>
      <c r="C27" s="23"/>
    </row>
    <row r="28" spans="1:3" ht="18.75">
      <c r="A28" s="18"/>
      <c r="B28" s="19"/>
      <c r="C28" s="23"/>
    </row>
    <row r="29" spans="1:3" ht="15.75">
      <c r="A29" s="18"/>
      <c r="B29" s="19"/>
      <c r="C29" s="19"/>
    </row>
    <row r="30" spans="1:3" ht="15.75">
      <c r="A30" s="18"/>
      <c r="B30" s="19"/>
      <c r="C30" s="28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5.75">
      <c r="A74" s="18"/>
      <c r="B74" s="19"/>
      <c r="C74" s="19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  <row r="996" spans="1:3" ht="12.75">
      <c r="A996" s="24"/>
      <c r="B996" s="25"/>
      <c r="C996" s="2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2017-11-13T08:38:15Z</cp:lastPrinted>
  <dcterms:created xsi:type="dcterms:W3CDTF">2014-04-07T08:59:02Z</dcterms:created>
  <dcterms:modified xsi:type="dcterms:W3CDTF">2017-12-04T12:54:28Z</dcterms:modified>
  <cp:category/>
  <cp:version/>
  <cp:contentType/>
  <cp:contentStatus/>
</cp:coreProperties>
</file>