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<sst xmlns="http://schemas.openxmlformats.org/spreadsheetml/2006/main" count="60" uniqueCount="57">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</sst>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 applyProtection="1">
      <alignment/>
      <protection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2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/>
      <protection/>
    </xf>
    <xf numFmtId="3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7\&#1085;&#1072;&#1076;&#1093;_2612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27.12.2017</v>
          </cell>
        </row>
        <row r="6">
          <cell r="F6" t="str">
            <v>Фактично надійшло на 27.12.2017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1688561573.42</v>
          </cell>
          <cell r="G10">
            <v>120306581.71000004</v>
          </cell>
          <cell r="H10">
            <v>112.93412884487759</v>
          </cell>
          <cell r="I10">
            <v>13778481.710000038</v>
          </cell>
          <cell r="J10">
            <v>105.4103534864641</v>
          </cell>
          <cell r="K10">
            <v>86668099.42000008</v>
          </cell>
        </row>
        <row r="11">
          <cell r="B11">
            <v>4255000000</v>
          </cell>
          <cell r="C11">
            <v>350750000</v>
          </cell>
          <cell r="F11">
            <v>4273801922.06</v>
          </cell>
          <cell r="G11">
            <v>346402279.7399998</v>
          </cell>
          <cell r="H11">
            <v>98.76045038916601</v>
          </cell>
          <cell r="I11">
            <v>-4347720.260000229</v>
          </cell>
          <cell r="J11">
            <v>100.4418783092832</v>
          </cell>
          <cell r="K11">
            <v>18801922.059999943</v>
          </cell>
        </row>
        <row r="12">
          <cell r="B12">
            <v>349851535</v>
          </cell>
          <cell r="C12">
            <v>25181224</v>
          </cell>
          <cell r="F12">
            <v>368657451.98</v>
          </cell>
          <cell r="G12">
            <v>28806438.550000012</v>
          </cell>
          <cell r="H12">
            <v>114.3964985578144</v>
          </cell>
          <cell r="I12">
            <v>3625214.550000012</v>
          </cell>
          <cell r="J12">
            <v>105.37539930473652</v>
          </cell>
          <cell r="K12">
            <v>18805916.98000002</v>
          </cell>
        </row>
        <row r="13">
          <cell r="B13">
            <v>433085513</v>
          </cell>
          <cell r="C13">
            <v>36808613</v>
          </cell>
          <cell r="F13">
            <v>483044272.85</v>
          </cell>
          <cell r="G13">
            <v>52293419.78000003</v>
          </cell>
          <cell r="H13">
            <v>142.0684332224092</v>
          </cell>
          <cell r="I13">
            <v>15484806.780000031</v>
          </cell>
          <cell r="J13">
            <v>111.53554167719297</v>
          </cell>
          <cell r="K13">
            <v>49958759.850000024</v>
          </cell>
        </row>
        <row r="14">
          <cell r="B14">
            <v>472750000</v>
          </cell>
          <cell r="C14">
            <v>40051000</v>
          </cell>
          <cell r="F14">
            <v>473598752.61</v>
          </cell>
          <cell r="G14">
            <v>37539861.900000036</v>
          </cell>
          <cell r="H14">
            <v>93.730148810267</v>
          </cell>
          <cell r="I14">
            <v>-2511138.0999999642</v>
          </cell>
          <cell r="J14">
            <v>100.17953518984663</v>
          </cell>
          <cell r="K14">
            <v>848752.6100000143</v>
          </cell>
        </row>
        <row r="15">
          <cell r="B15">
            <v>69788842</v>
          </cell>
          <cell r="C15">
            <v>8765142</v>
          </cell>
          <cell r="F15">
            <v>70092118.91</v>
          </cell>
          <cell r="G15">
            <v>5596993.479999997</v>
          </cell>
          <cell r="H15">
            <v>63.85513754369292</v>
          </cell>
          <cell r="I15">
            <v>-3168148.5200000033</v>
          </cell>
          <cell r="J15">
            <v>100.43456360832008</v>
          </cell>
          <cell r="K15">
            <v>303276.9099999964</v>
          </cell>
        </row>
        <row r="16">
          <cell r="B16">
            <v>35307439</v>
          </cell>
          <cell r="C16">
            <v>2422133</v>
          </cell>
          <cell r="F16">
            <v>44991789.07</v>
          </cell>
          <cell r="G16">
            <v>3960947.1799999997</v>
          </cell>
          <cell r="H16">
            <v>163.53136594893837</v>
          </cell>
          <cell r="I16">
            <v>1538814.1799999997</v>
          </cell>
          <cell r="J16">
            <v>127.42863924511771</v>
          </cell>
          <cell r="K16">
            <v>9684350.07</v>
          </cell>
        </row>
        <row r="17">
          <cell r="B17">
            <v>223070743</v>
          </cell>
          <cell r="C17">
            <v>19987439</v>
          </cell>
          <cell r="F17">
            <v>251226673.72999996</v>
          </cell>
          <cell r="G17">
            <v>21710083.97999996</v>
          </cell>
          <cell r="H17">
            <v>108.61863783549236</v>
          </cell>
          <cell r="I17">
            <v>1722644.9799999595</v>
          </cell>
          <cell r="J17">
            <v>112.62197379689542</v>
          </cell>
          <cell r="K17">
            <v>28155930.72999996</v>
          </cell>
        </row>
        <row r="18">
          <cell r="B18">
            <v>29184961</v>
          </cell>
          <cell r="C18">
            <v>3096991</v>
          </cell>
          <cell r="F18">
            <v>31706511.27</v>
          </cell>
          <cell r="G18">
            <v>2917233.9499999993</v>
          </cell>
          <cell r="H18">
            <v>94.1957516182643</v>
          </cell>
          <cell r="I18">
            <v>-179757.05000000075</v>
          </cell>
          <cell r="J18">
            <v>108.63989597244965</v>
          </cell>
          <cell r="K18">
            <v>2521550.2699999996</v>
          </cell>
        </row>
        <row r="19">
          <cell r="B19">
            <v>24675536</v>
          </cell>
          <cell r="C19">
            <v>1542031</v>
          </cell>
          <cell r="F19">
            <v>29622801.28</v>
          </cell>
          <cell r="G19">
            <v>1989356.1500000022</v>
          </cell>
          <cell r="H19">
            <v>129.00882991327686</v>
          </cell>
          <cell r="I19">
            <v>447325.15000000224</v>
          </cell>
          <cell r="J19">
            <v>120.04927179697333</v>
          </cell>
          <cell r="K19">
            <v>4947265.280000001</v>
          </cell>
        </row>
        <row r="20">
          <cell r="B20">
            <v>126785443</v>
          </cell>
          <cell r="C20">
            <v>9570881</v>
          </cell>
          <cell r="F20">
            <v>143074858.76</v>
          </cell>
          <cell r="G20">
            <v>13290283.769999996</v>
          </cell>
          <cell r="H20">
            <v>138.86165516006307</v>
          </cell>
          <cell r="I20">
            <v>3719402.769999996</v>
          </cell>
          <cell r="J20">
            <v>112.84801738634931</v>
          </cell>
          <cell r="K20">
            <v>16289415.75999999</v>
          </cell>
        </row>
        <row r="21">
          <cell r="B21">
            <v>90945200</v>
          </cell>
          <cell r="C21">
            <v>6726360</v>
          </cell>
          <cell r="F21">
            <v>108309125.49</v>
          </cell>
          <cell r="G21">
            <v>8484995.079999998</v>
          </cell>
          <cell r="H21">
            <v>126.14542010834981</v>
          </cell>
          <cell r="I21">
            <v>1758635.0799999982</v>
          </cell>
          <cell r="J21">
            <v>119.09273440489436</v>
          </cell>
          <cell r="K21">
            <v>17363925.489999995</v>
          </cell>
        </row>
        <row r="22">
          <cell r="B22">
            <v>91806212</v>
          </cell>
          <cell r="C22">
            <v>12016645</v>
          </cell>
          <cell r="F22">
            <v>98583549.44</v>
          </cell>
          <cell r="G22">
            <v>7257408.060000002</v>
          </cell>
          <cell r="H22">
            <v>60.39462811791479</v>
          </cell>
          <cell r="I22">
            <v>-4759236.939999998</v>
          </cell>
          <cell r="J22">
            <v>107.38222097650647</v>
          </cell>
          <cell r="K22">
            <v>6777337.439999998</v>
          </cell>
        </row>
        <row r="23">
          <cell r="B23">
            <v>72180700</v>
          </cell>
          <cell r="C23">
            <v>7208808</v>
          </cell>
          <cell r="F23">
            <v>74686953.9</v>
          </cell>
          <cell r="G23">
            <v>6135555.99000001</v>
          </cell>
          <cell r="H23">
            <v>85.11193514933412</v>
          </cell>
          <cell r="I23">
            <v>-1073252.0099999905</v>
          </cell>
          <cell r="J23">
            <v>103.47219395212295</v>
          </cell>
          <cell r="K23">
            <v>2506253.900000006</v>
          </cell>
        </row>
        <row r="24">
          <cell r="B24">
            <v>35905222</v>
          </cell>
          <cell r="C24">
            <v>3441670</v>
          </cell>
          <cell r="F24">
            <v>44064376.75</v>
          </cell>
          <cell r="G24">
            <v>2896926.2299999967</v>
          </cell>
          <cell r="H24">
            <v>84.17210917955518</v>
          </cell>
          <cell r="I24">
            <v>-544743.7700000033</v>
          </cell>
          <cell r="J24">
            <v>122.72414511181688</v>
          </cell>
          <cell r="K24">
            <v>8159154.75</v>
          </cell>
        </row>
        <row r="25">
          <cell r="B25">
            <v>114034648</v>
          </cell>
          <cell r="C25">
            <v>7615579</v>
          </cell>
          <cell r="F25">
            <v>137037859.05</v>
          </cell>
          <cell r="G25">
            <v>11417440.030000016</v>
          </cell>
          <cell r="H25">
            <v>149.92215339109495</v>
          </cell>
          <cell r="I25">
            <v>3801861.030000016</v>
          </cell>
          <cell r="J25">
            <v>120.17212439678862</v>
          </cell>
          <cell r="K25">
            <v>23003211.050000012</v>
          </cell>
        </row>
        <row r="26">
          <cell r="B26">
            <v>70454016</v>
          </cell>
          <cell r="C26">
            <v>5333337</v>
          </cell>
          <cell r="F26">
            <v>75694829.79</v>
          </cell>
          <cell r="G26">
            <v>5949168.38000001</v>
          </cell>
          <cell r="H26">
            <v>111.54683043655427</v>
          </cell>
          <cell r="I26">
            <v>615831.3800000101</v>
          </cell>
          <cell r="J26">
            <v>107.43863031171992</v>
          </cell>
          <cell r="K26">
            <v>5240813.790000007</v>
          </cell>
        </row>
        <row r="27">
          <cell r="B27">
            <v>51746185</v>
          </cell>
          <cell r="C27">
            <v>3123333</v>
          </cell>
          <cell r="F27">
            <v>57845148.65</v>
          </cell>
          <cell r="G27">
            <v>4620914.559999995</v>
          </cell>
          <cell r="H27">
            <v>147.9481874010871</v>
          </cell>
          <cell r="I27">
            <v>1497581.559999995</v>
          </cell>
          <cell r="J27">
            <v>111.7863058890235</v>
          </cell>
          <cell r="K27">
            <v>6098963.6499999985</v>
          </cell>
        </row>
        <row r="28">
          <cell r="B28">
            <v>58452618</v>
          </cell>
          <cell r="C28">
            <v>3909957</v>
          </cell>
          <cell r="F28">
            <v>63235315</v>
          </cell>
          <cell r="G28">
            <v>5311155.469999999</v>
          </cell>
          <cell r="H28">
            <v>135.83667211685446</v>
          </cell>
          <cell r="I28">
            <v>1401198.4699999988</v>
          </cell>
          <cell r="J28">
            <v>108.18217757158457</v>
          </cell>
          <cell r="K28">
            <v>4782697</v>
          </cell>
        </row>
        <row r="29">
          <cell r="B29">
            <v>134301446</v>
          </cell>
          <cell r="C29">
            <v>10329844</v>
          </cell>
          <cell r="F29">
            <v>155009642.52</v>
          </cell>
          <cell r="G29">
            <v>12304288.950000018</v>
          </cell>
          <cell r="H29">
            <v>119.1139861357056</v>
          </cell>
          <cell r="I29">
            <v>1974444.9500000179</v>
          </cell>
          <cell r="J29">
            <v>115.41919103387764</v>
          </cell>
          <cell r="K29">
            <v>20708196.52000001</v>
          </cell>
        </row>
        <row r="30">
          <cell r="B30">
            <v>59304390</v>
          </cell>
          <cell r="C30">
            <v>4309589</v>
          </cell>
          <cell r="F30">
            <v>70471680.59</v>
          </cell>
          <cell r="G30">
            <v>5505124.790000007</v>
          </cell>
          <cell r="H30">
            <v>127.74129481952934</v>
          </cell>
          <cell r="I30">
            <v>1195535.7900000066</v>
          </cell>
          <cell r="J30">
            <v>118.83046194387971</v>
          </cell>
          <cell r="K30">
            <v>11167290.590000004</v>
          </cell>
        </row>
        <row r="31">
          <cell r="B31">
            <v>37620396</v>
          </cell>
          <cell r="C31">
            <v>2928656</v>
          </cell>
          <cell r="F31">
            <v>45327012.49</v>
          </cell>
          <cell r="G31">
            <v>4549473.8000000045</v>
          </cell>
          <cell r="H31">
            <v>155.3433998393804</v>
          </cell>
          <cell r="I31">
            <v>1620817.8000000045</v>
          </cell>
          <cell r="J31">
            <v>120.48520831625484</v>
          </cell>
          <cell r="K31">
            <v>7706616.490000002</v>
          </cell>
        </row>
        <row r="32">
          <cell r="B32">
            <v>30607385</v>
          </cell>
          <cell r="C32">
            <v>1806953</v>
          </cell>
          <cell r="F32">
            <v>37473149.78</v>
          </cell>
          <cell r="G32">
            <v>2260100.980000004</v>
          </cell>
          <cell r="H32">
            <v>125.07801697111127</v>
          </cell>
          <cell r="I32">
            <v>453147.9800000042</v>
          </cell>
          <cell r="J32">
            <v>122.43172613406863</v>
          </cell>
          <cell r="K32">
            <v>6865764.780000001</v>
          </cell>
        </row>
        <row r="33">
          <cell r="B33">
            <v>55011687</v>
          </cell>
          <cell r="C33">
            <v>3473480</v>
          </cell>
          <cell r="F33">
            <v>63913849.76</v>
          </cell>
          <cell r="G33">
            <v>4814229.549999997</v>
          </cell>
          <cell r="H33">
            <v>138.59960471918643</v>
          </cell>
          <cell r="I33">
            <v>1340749.549999997</v>
          </cell>
          <cell r="J33">
            <v>116.182311878565</v>
          </cell>
          <cell r="K33">
            <v>8902162.759999998</v>
          </cell>
        </row>
        <row r="34">
          <cell r="B34">
            <v>47064520</v>
          </cell>
          <cell r="C34">
            <v>3290839</v>
          </cell>
          <cell r="F34">
            <v>59227327.08</v>
          </cell>
          <cell r="G34">
            <v>4044752.719999999</v>
          </cell>
          <cell r="H34">
            <v>122.90946837569383</v>
          </cell>
          <cell r="I34">
            <v>753913.7199999988</v>
          </cell>
          <cell r="J34">
            <v>125.84283676960904</v>
          </cell>
          <cell r="K34">
            <v>12162807.079999998</v>
          </cell>
        </row>
        <row r="35">
          <cell r="B35">
            <v>122322661</v>
          </cell>
          <cell r="C35">
            <v>7263718</v>
          </cell>
          <cell r="F35">
            <v>133240583.89</v>
          </cell>
          <cell r="G35">
            <v>8440924.430000007</v>
          </cell>
          <cell r="H35">
            <v>116.2066648237171</v>
          </cell>
          <cell r="I35">
            <v>1177206.4300000072</v>
          </cell>
          <cell r="J35">
            <v>108.92551126728678</v>
          </cell>
          <cell r="K35">
            <v>10917922.89</v>
          </cell>
        </row>
        <row r="36">
          <cell r="B36">
            <v>13729440</v>
          </cell>
          <cell r="C36">
            <v>-197610</v>
          </cell>
          <cell r="F36">
            <v>16658066.84</v>
          </cell>
          <cell r="G36">
            <v>1047753.3900000006</v>
          </cell>
          <cell r="H36">
            <v>-530.2127372096556</v>
          </cell>
          <cell r="I36">
            <v>1245363.3900000006</v>
          </cell>
          <cell r="J36">
            <v>121.33099995338483</v>
          </cell>
          <cell r="K36">
            <v>2928626.84</v>
          </cell>
        </row>
        <row r="37">
          <cell r="B37">
            <v>36587486</v>
          </cell>
          <cell r="C37">
            <v>3556015</v>
          </cell>
          <cell r="F37">
            <v>39568314.4</v>
          </cell>
          <cell r="G37">
            <v>3629634.8200000003</v>
          </cell>
          <cell r="H37">
            <v>102.07028991722478</v>
          </cell>
          <cell r="I37">
            <v>73619.8200000003</v>
          </cell>
          <cell r="J37">
            <v>108.1471254953128</v>
          </cell>
          <cell r="K37">
            <v>2980828.3999999985</v>
          </cell>
        </row>
        <row r="38">
          <cell r="B38">
            <v>20073815</v>
          </cell>
          <cell r="C38">
            <v>966693</v>
          </cell>
          <cell r="F38">
            <v>21736314.34</v>
          </cell>
          <cell r="G38">
            <v>1648334.4899999984</v>
          </cell>
          <cell r="H38">
            <v>170.5127160329079</v>
          </cell>
          <cell r="I38">
            <v>681641.4899999984</v>
          </cell>
          <cell r="J38">
            <v>108.28193016623895</v>
          </cell>
          <cell r="K38">
            <v>1662499.3399999999</v>
          </cell>
        </row>
        <row r="39">
          <cell r="B39">
            <v>15233000</v>
          </cell>
          <cell r="C39">
            <v>938040</v>
          </cell>
          <cell r="F39">
            <v>16441850.15</v>
          </cell>
          <cell r="G39">
            <v>1287928.4000000004</v>
          </cell>
          <cell r="H39">
            <v>137.2999445652638</v>
          </cell>
          <cell r="I39">
            <v>349888.4000000004</v>
          </cell>
          <cell r="J39">
            <v>107.9357326199698</v>
          </cell>
          <cell r="K39">
            <v>1208850.1500000004</v>
          </cell>
        </row>
        <row r="40">
          <cell r="B40">
            <v>11630370</v>
          </cell>
          <cell r="C40">
            <v>846607</v>
          </cell>
          <cell r="F40">
            <v>17194840.87</v>
          </cell>
          <cell r="G40">
            <v>1695555.3600000013</v>
          </cell>
          <cell r="H40">
            <v>200.27655807239975</v>
          </cell>
          <cell r="I40">
            <v>848948.3600000013</v>
          </cell>
          <cell r="J40">
            <v>147.8443150991757</v>
          </cell>
          <cell r="K40">
            <v>5564470.870000001</v>
          </cell>
        </row>
        <row r="41">
          <cell r="B41">
            <v>17099655</v>
          </cell>
          <cell r="C41">
            <v>1728517</v>
          </cell>
          <cell r="F41">
            <v>16587277.48</v>
          </cell>
          <cell r="G41">
            <v>1084818.3900000006</v>
          </cell>
          <cell r="H41">
            <v>62.76006484171116</v>
          </cell>
          <cell r="I41">
            <v>-643698.6099999994</v>
          </cell>
          <cell r="J41">
            <v>97.00357977982597</v>
          </cell>
          <cell r="K41">
            <v>-512377.51999999955</v>
          </cell>
        </row>
        <row r="42">
          <cell r="B42">
            <v>23351173</v>
          </cell>
          <cell r="C42">
            <v>1850763</v>
          </cell>
          <cell r="F42">
            <v>28184717.59</v>
          </cell>
          <cell r="G42">
            <v>2680577.3599999994</v>
          </cell>
          <cell r="H42">
            <v>144.8363383101996</v>
          </cell>
          <cell r="I42">
            <v>829814.3599999994</v>
          </cell>
          <cell r="J42">
            <v>120.69936525244363</v>
          </cell>
          <cell r="K42">
            <v>4833544.59</v>
          </cell>
        </row>
        <row r="43">
          <cell r="B43">
            <v>41228872</v>
          </cell>
          <cell r="C43">
            <v>2497378</v>
          </cell>
          <cell r="F43">
            <v>47957154.9</v>
          </cell>
          <cell r="G43">
            <v>3584026.629999995</v>
          </cell>
          <cell r="H43">
            <v>143.51158014525615</v>
          </cell>
          <cell r="I43">
            <v>1086648.6299999952</v>
          </cell>
          <cell r="J43">
            <v>116.31934751937914</v>
          </cell>
          <cell r="K43">
            <v>6728282.8999999985</v>
          </cell>
        </row>
        <row r="44">
          <cell r="B44">
            <v>21419621</v>
          </cell>
          <cell r="C44">
            <v>687340</v>
          </cell>
          <cell r="F44">
            <v>24092928.45</v>
          </cell>
          <cell r="G44">
            <v>2166393.870000001</v>
          </cell>
          <cell r="H44">
            <v>315.1851878255305</v>
          </cell>
          <cell r="I44">
            <v>1479053.870000001</v>
          </cell>
          <cell r="J44">
            <v>112.48064776683022</v>
          </cell>
          <cell r="K44">
            <v>2673307.4499999993</v>
          </cell>
        </row>
        <row r="45">
          <cell r="B45">
            <v>19930815</v>
          </cell>
          <cell r="C45">
            <v>2179615</v>
          </cell>
          <cell r="F45">
            <v>23277186.73</v>
          </cell>
          <cell r="G45">
            <v>1856807.4200000018</v>
          </cell>
          <cell r="H45">
            <v>85.18969726304884</v>
          </cell>
          <cell r="I45">
            <v>-322807.5799999982</v>
          </cell>
          <cell r="J45">
            <v>116.78993924734138</v>
          </cell>
          <cell r="K45">
            <v>3346371.7300000004</v>
          </cell>
        </row>
        <row r="46">
          <cell r="B46">
            <v>7433900</v>
          </cell>
          <cell r="C46">
            <v>1231349</v>
          </cell>
          <cell r="F46">
            <v>8150260.72</v>
          </cell>
          <cell r="G46">
            <v>800516.1399999997</v>
          </cell>
          <cell r="H46">
            <v>65.01131198384859</v>
          </cell>
          <cell r="I46">
            <v>-430832.86000000034</v>
          </cell>
          <cell r="J46">
            <v>109.63640511709869</v>
          </cell>
          <cell r="K46">
            <v>716360.7199999997</v>
          </cell>
        </row>
        <row r="47">
          <cell r="B47">
            <v>7582670</v>
          </cell>
          <cell r="C47">
            <v>534838</v>
          </cell>
          <cell r="F47">
            <v>9479062.74</v>
          </cell>
          <cell r="G47">
            <v>1122112.1500000004</v>
          </cell>
          <cell r="H47">
            <v>209.8041182563693</v>
          </cell>
          <cell r="I47">
            <v>587274.1500000004</v>
          </cell>
          <cell r="J47">
            <v>125.00956444102145</v>
          </cell>
          <cell r="K47">
            <v>1896392.7400000002</v>
          </cell>
        </row>
        <row r="48">
          <cell r="B48">
            <v>8486032</v>
          </cell>
          <cell r="C48">
            <v>531943</v>
          </cell>
          <cell r="F48">
            <v>9796808.37</v>
          </cell>
          <cell r="G48">
            <v>1258700.9799999986</v>
          </cell>
          <cell r="H48">
            <v>236.6232810658282</v>
          </cell>
          <cell r="I48">
            <v>726757.9799999986</v>
          </cell>
          <cell r="J48">
            <v>115.44628125371197</v>
          </cell>
          <cell r="K48">
            <v>1310776.3699999992</v>
          </cell>
        </row>
        <row r="49">
          <cell r="B49">
            <v>20281890</v>
          </cell>
          <cell r="C49">
            <v>1970150</v>
          </cell>
          <cell r="F49">
            <v>24689652.45</v>
          </cell>
          <cell r="G49">
            <v>1958930.6899999976</v>
          </cell>
          <cell r="H49">
            <v>99.4305352384335</v>
          </cell>
          <cell r="I49">
            <v>-11219.310000002384</v>
          </cell>
          <cell r="J49">
            <v>121.7325034797053</v>
          </cell>
          <cell r="K49">
            <v>4407762.449999999</v>
          </cell>
        </row>
        <row r="50">
          <cell r="B50">
            <v>9565571</v>
          </cell>
          <cell r="C50">
            <v>1073698</v>
          </cell>
          <cell r="F50">
            <v>10190261.94</v>
          </cell>
          <cell r="G50">
            <v>876431.7799999993</v>
          </cell>
          <cell r="H50">
            <v>81.62740174611477</v>
          </cell>
          <cell r="I50">
            <v>-197266.22000000067</v>
          </cell>
          <cell r="J50">
            <v>106.53061840218425</v>
          </cell>
          <cell r="K50">
            <v>624690.9399999995</v>
          </cell>
        </row>
        <row r="51">
          <cell r="B51">
            <v>7331532</v>
          </cell>
          <cell r="C51">
            <v>378024</v>
          </cell>
          <cell r="F51">
            <v>10029541.04</v>
          </cell>
          <cell r="G51">
            <v>721474.6899999995</v>
          </cell>
          <cell r="H51">
            <v>190.85420237868482</v>
          </cell>
          <cell r="I51">
            <v>343450.6899999995</v>
          </cell>
          <cell r="J51">
            <v>136.8000717994547</v>
          </cell>
          <cell r="K51">
            <v>2698009.039999999</v>
          </cell>
        </row>
        <row r="52">
          <cell r="B52">
            <v>8974116614</v>
          </cell>
          <cell r="C52">
            <v>708255682</v>
          </cell>
          <cell r="F52">
            <v>9406533369.13</v>
          </cell>
          <cell r="G52">
            <v>756225935.7699995</v>
          </cell>
          <cell r="H52">
            <v>106.77301361487694</v>
          </cell>
          <cell r="I52">
            <v>41323617.209999904</v>
          </cell>
          <cell r="J52">
            <v>104.81848825605198</v>
          </cell>
          <cell r="K52">
            <v>432416755.12999916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I2"/>
    </sheetView>
  </sheetViews>
  <sheetFormatPr defaultColWidth="11.421875" defaultRowHeight="12.75"/>
  <cols>
    <col min="1" max="1" width="31.14062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</cols>
  <sheetData>
    <row r="2" spans="1:9" ht="18.75">
      <c r="A2" s="1" t="str">
        <f>'[6]вспомогат'!A2</f>
        <v>Щоденний моніторинг виконання за помісячним розписом доходів станом на 27.12.2017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7" t="s">
        <v>2</v>
      </c>
      <c r="C6" s="8" t="s">
        <v>3</v>
      </c>
      <c r="D6" s="9" t="str">
        <f>'[6]вспомогат'!F6</f>
        <v>Фактично надійшло на 27.12.2017</v>
      </c>
      <c r="E6" s="10"/>
      <c r="F6" s="11" t="s">
        <v>4</v>
      </c>
      <c r="G6" s="12"/>
      <c r="H6" s="12"/>
      <c r="I6" s="12"/>
    </row>
    <row r="7" spans="1:9" ht="12.75">
      <c r="A7" s="6"/>
      <c r="B7" s="13" t="s">
        <v>5</v>
      </c>
      <c r="C7" s="14" t="s">
        <v>6</v>
      </c>
      <c r="D7" s="15"/>
      <c r="E7" s="16"/>
      <c r="F7" s="17" t="s">
        <v>7</v>
      </c>
      <c r="G7" s="18"/>
      <c r="H7" s="18"/>
      <c r="I7" s="18"/>
    </row>
    <row r="8" spans="1:9" ht="12.75">
      <c r="A8" s="6"/>
      <c r="B8" s="13" t="s">
        <v>6</v>
      </c>
      <c r="C8" s="14" t="str">
        <f>'[6]вспомогат'!C8</f>
        <v>грудень</v>
      </c>
      <c r="D8" s="13" t="s">
        <v>8</v>
      </c>
      <c r="E8" s="19" t="str">
        <f>'[6]вспомогат'!G8</f>
        <v>за грудень</v>
      </c>
      <c r="F8" s="20" t="str">
        <f>'[6]вспомогат'!H8</f>
        <v>за грудень</v>
      </c>
      <c r="G8" s="21"/>
      <c r="H8" s="20" t="str">
        <f>'[6]вспомогат'!J8</f>
        <v>за 2017 рік</v>
      </c>
      <c r="I8" s="21"/>
    </row>
    <row r="9" spans="1:9" ht="12.75">
      <c r="A9" s="22"/>
      <c r="B9" s="23" t="str">
        <f>'[6]вспомогат'!B9</f>
        <v>рік</v>
      </c>
      <c r="C9" s="24"/>
      <c r="D9" s="25"/>
      <c r="E9" s="24"/>
      <c r="F9" s="23" t="s">
        <v>9</v>
      </c>
      <c r="G9" s="26" t="s">
        <v>10</v>
      </c>
      <c r="H9" s="27" t="s">
        <v>9</v>
      </c>
      <c r="I9" s="28" t="s">
        <v>10</v>
      </c>
    </row>
    <row r="10" spans="1:9" ht="12.75">
      <c r="A10" s="29" t="s">
        <v>11</v>
      </c>
      <c r="B10" s="30">
        <f>'[6]вспомогат'!B10</f>
        <v>1601893474</v>
      </c>
      <c r="C10" s="30">
        <f>'[6]вспомогат'!C10</f>
        <v>106528100</v>
      </c>
      <c r="D10" s="30">
        <f>'[6]вспомогат'!F10</f>
        <v>1688561573.42</v>
      </c>
      <c r="E10" s="30">
        <f>'[6]вспомогат'!G10</f>
        <v>120306581.71000004</v>
      </c>
      <c r="F10" s="31">
        <f>'[6]вспомогат'!H10</f>
        <v>112.93412884487759</v>
      </c>
      <c r="G10" s="30">
        <f>'[6]вспомогат'!I10</f>
        <v>13778481.710000038</v>
      </c>
      <c r="H10" s="31">
        <f>'[6]вспомогат'!J10</f>
        <v>105.4103534864641</v>
      </c>
      <c r="I10" s="30">
        <f>'[6]вспомогат'!K10</f>
        <v>86668099.42000008</v>
      </c>
    </row>
    <row r="11" spans="1:9" ht="12.75">
      <c r="A11" s="29"/>
      <c r="B11" s="30"/>
      <c r="C11" s="32"/>
      <c r="D11" s="30"/>
      <c r="E11" s="32"/>
      <c r="F11" s="33"/>
      <c r="G11" s="34"/>
      <c r="H11" s="35"/>
      <c r="I11" s="36"/>
    </row>
    <row r="12" spans="1:9" ht="12.75">
      <c r="A12" s="29" t="s">
        <v>12</v>
      </c>
      <c r="B12" s="30">
        <f>'[6]вспомогат'!B11</f>
        <v>4255000000</v>
      </c>
      <c r="C12" s="30">
        <f>'[6]вспомогат'!C11</f>
        <v>350750000</v>
      </c>
      <c r="D12" s="30">
        <f>'[6]вспомогат'!F11</f>
        <v>4273801922.06</v>
      </c>
      <c r="E12" s="30">
        <f>'[6]вспомогат'!G11</f>
        <v>346402279.7399998</v>
      </c>
      <c r="F12" s="33">
        <f>'[6]вспомогат'!H11</f>
        <v>98.76045038916601</v>
      </c>
      <c r="G12" s="34">
        <f>'[6]вспомогат'!I11</f>
        <v>-4347720.260000229</v>
      </c>
      <c r="H12" s="33">
        <f>'[6]вспомогат'!J11</f>
        <v>100.4418783092832</v>
      </c>
      <c r="I12" s="36">
        <f>'[6]вспомогат'!K11</f>
        <v>18801922.059999943</v>
      </c>
    </row>
    <row r="13" spans="1:9" ht="12.75">
      <c r="A13" s="29" t="s">
        <v>13</v>
      </c>
      <c r="B13" s="30">
        <f>'[6]вспомогат'!B12</f>
        <v>349851535</v>
      </c>
      <c r="C13" s="30">
        <f>'[6]вспомогат'!C12</f>
        <v>25181224</v>
      </c>
      <c r="D13" s="30">
        <f>'[6]вспомогат'!F12</f>
        <v>368657451.98</v>
      </c>
      <c r="E13" s="30">
        <f>'[6]вспомогат'!G12</f>
        <v>28806438.550000012</v>
      </c>
      <c r="F13" s="33">
        <f>'[6]вспомогат'!H12</f>
        <v>114.3964985578144</v>
      </c>
      <c r="G13" s="34">
        <f>'[6]вспомогат'!I12</f>
        <v>3625214.550000012</v>
      </c>
      <c r="H13" s="33">
        <f>'[6]вспомогат'!J12</f>
        <v>105.37539930473652</v>
      </c>
      <c r="I13" s="36">
        <f>'[6]вспомогат'!K12</f>
        <v>18805916.98000002</v>
      </c>
    </row>
    <row r="14" spans="1:9" ht="12.75">
      <c r="A14" s="29" t="s">
        <v>14</v>
      </c>
      <c r="B14" s="30">
        <f>'[6]вспомогат'!B13</f>
        <v>433085513</v>
      </c>
      <c r="C14" s="30">
        <f>'[6]вспомогат'!C13</f>
        <v>36808613</v>
      </c>
      <c r="D14" s="30">
        <f>'[6]вспомогат'!F13</f>
        <v>483044272.85</v>
      </c>
      <c r="E14" s="30">
        <f>'[6]вспомогат'!G13</f>
        <v>52293419.78000003</v>
      </c>
      <c r="F14" s="33">
        <f>'[6]вспомогат'!H13</f>
        <v>142.0684332224092</v>
      </c>
      <c r="G14" s="34">
        <f>'[6]вспомогат'!I13</f>
        <v>15484806.780000031</v>
      </c>
      <c r="H14" s="33">
        <f>'[6]вспомогат'!J13</f>
        <v>111.53554167719297</v>
      </c>
      <c r="I14" s="36">
        <f>'[6]вспомогат'!K13</f>
        <v>49958759.850000024</v>
      </c>
    </row>
    <row r="15" spans="1:9" ht="12.75">
      <c r="A15" s="29" t="s">
        <v>15</v>
      </c>
      <c r="B15" s="30">
        <f>'[6]вспомогат'!B14</f>
        <v>472750000</v>
      </c>
      <c r="C15" s="30">
        <f>'[6]вспомогат'!C14</f>
        <v>40051000</v>
      </c>
      <c r="D15" s="30">
        <f>'[6]вспомогат'!F14</f>
        <v>473598752.61</v>
      </c>
      <c r="E15" s="30">
        <f>'[6]вспомогат'!G14</f>
        <v>37539861.900000036</v>
      </c>
      <c r="F15" s="33">
        <f>'[6]вспомогат'!H14</f>
        <v>93.730148810267</v>
      </c>
      <c r="G15" s="34">
        <f>'[6]вспомогат'!I14</f>
        <v>-2511138.0999999642</v>
      </c>
      <c r="H15" s="33">
        <f>'[6]вспомогат'!J14</f>
        <v>100.17953518984663</v>
      </c>
      <c r="I15" s="36">
        <f>'[6]вспомогат'!K14</f>
        <v>848752.6100000143</v>
      </c>
    </row>
    <row r="16" spans="1:9" ht="12.75">
      <c r="A16" s="29" t="s">
        <v>16</v>
      </c>
      <c r="B16" s="30">
        <f>'[6]вспомогат'!B15</f>
        <v>69788842</v>
      </c>
      <c r="C16" s="30">
        <f>'[6]вспомогат'!C15</f>
        <v>8765142</v>
      </c>
      <c r="D16" s="30">
        <f>'[6]вспомогат'!F15</f>
        <v>70092118.91</v>
      </c>
      <c r="E16" s="30">
        <f>'[6]вспомогат'!G15</f>
        <v>5596993.479999997</v>
      </c>
      <c r="F16" s="33">
        <f>'[6]вспомогат'!H15</f>
        <v>63.85513754369292</v>
      </c>
      <c r="G16" s="34">
        <f>'[6]вспомогат'!I15</f>
        <v>-3168148.5200000033</v>
      </c>
      <c r="H16" s="33">
        <f>'[6]вспомогат'!J15</f>
        <v>100.43456360832008</v>
      </c>
      <c r="I16" s="36">
        <f>'[6]вспомогат'!K15</f>
        <v>303276.9099999964</v>
      </c>
    </row>
    <row r="17" spans="1:9" ht="18" customHeight="1">
      <c r="A17" s="37" t="s">
        <v>17</v>
      </c>
      <c r="B17" s="38">
        <f>SUM(B12:B16)</f>
        <v>5580475890</v>
      </c>
      <c r="C17" s="38">
        <f>SUM(C12:C16)</f>
        <v>461555979</v>
      </c>
      <c r="D17" s="38">
        <f>SUM(D12:D16)</f>
        <v>5669194518.41</v>
      </c>
      <c r="E17" s="38">
        <f>SUM(E12:E16)</f>
        <v>470638993.44999987</v>
      </c>
      <c r="F17" s="39">
        <f>E17/C17*100</f>
        <v>101.96791177305924</v>
      </c>
      <c r="G17" s="38">
        <f>SUM(G12:G16)</f>
        <v>9083014.449999847</v>
      </c>
      <c r="H17" s="40">
        <f>D17/B17*100</f>
        <v>101.58980399089226</v>
      </c>
      <c r="I17" s="38">
        <f>SUM(I12:I16)</f>
        <v>88718628.41</v>
      </c>
    </row>
    <row r="18" spans="1:9" ht="20.25" customHeight="1">
      <c r="A18" s="29" t="s">
        <v>18</v>
      </c>
      <c r="B18" s="41">
        <f>'[6]вспомогат'!B16</f>
        <v>35307439</v>
      </c>
      <c r="C18" s="41">
        <f>'[6]вспомогат'!C16</f>
        <v>2422133</v>
      </c>
      <c r="D18" s="41">
        <f>'[6]вспомогат'!F16</f>
        <v>44991789.07</v>
      </c>
      <c r="E18" s="41">
        <f>'[6]вспомогат'!G16</f>
        <v>3960947.1799999997</v>
      </c>
      <c r="F18" s="42">
        <f>'[6]вспомогат'!H16</f>
        <v>163.53136594893837</v>
      </c>
      <c r="G18" s="43">
        <f>'[6]вспомогат'!I16</f>
        <v>1538814.1799999997</v>
      </c>
      <c r="H18" s="44">
        <f>'[6]вспомогат'!J16</f>
        <v>127.42863924511771</v>
      </c>
      <c r="I18" s="45">
        <f>'[6]вспомогат'!K16</f>
        <v>9684350.07</v>
      </c>
    </row>
    <row r="19" spans="1:9" ht="12.75">
      <c r="A19" s="29" t="s">
        <v>19</v>
      </c>
      <c r="B19" s="41">
        <f>'[6]вспомогат'!B17</f>
        <v>223070743</v>
      </c>
      <c r="C19" s="41">
        <f>'[6]вспомогат'!C17</f>
        <v>19987439</v>
      </c>
      <c r="D19" s="41">
        <f>'[6]вспомогат'!F17</f>
        <v>251226673.72999996</v>
      </c>
      <c r="E19" s="41">
        <f>'[6]вспомогат'!G17</f>
        <v>21710083.97999996</v>
      </c>
      <c r="F19" s="42">
        <f>'[6]вспомогат'!H17</f>
        <v>108.61863783549236</v>
      </c>
      <c r="G19" s="34">
        <f>'[6]вспомогат'!I17</f>
        <v>1722644.9799999595</v>
      </c>
      <c r="H19" s="35">
        <f>'[6]вспомогат'!J17</f>
        <v>112.62197379689542</v>
      </c>
      <c r="I19" s="36">
        <f>'[6]вспомогат'!K17</f>
        <v>28155930.72999996</v>
      </c>
    </row>
    <row r="20" spans="1:9" ht="12.75">
      <c r="A20" s="29" t="s">
        <v>20</v>
      </c>
      <c r="B20" s="41">
        <f>'[6]вспомогат'!B18</f>
        <v>29184961</v>
      </c>
      <c r="C20" s="41">
        <f>'[6]вспомогат'!C18</f>
        <v>3096991</v>
      </c>
      <c r="D20" s="41">
        <f>'[6]вспомогат'!F18</f>
        <v>31706511.27</v>
      </c>
      <c r="E20" s="41">
        <f>'[6]вспомогат'!G18</f>
        <v>2917233.9499999993</v>
      </c>
      <c r="F20" s="42">
        <f>'[6]вспомогат'!H18</f>
        <v>94.1957516182643</v>
      </c>
      <c r="G20" s="34">
        <f>'[6]вспомогат'!I18</f>
        <v>-179757.05000000075</v>
      </c>
      <c r="H20" s="35">
        <f>'[6]вспомогат'!J18</f>
        <v>108.63989597244965</v>
      </c>
      <c r="I20" s="36">
        <f>'[6]вспомогат'!K18</f>
        <v>2521550.2699999996</v>
      </c>
    </row>
    <row r="21" spans="1:9" ht="12.75">
      <c r="A21" s="29" t="s">
        <v>21</v>
      </c>
      <c r="B21" s="41">
        <f>'[6]вспомогат'!B19</f>
        <v>24675536</v>
      </c>
      <c r="C21" s="41">
        <f>'[6]вспомогат'!C19</f>
        <v>1542031</v>
      </c>
      <c r="D21" s="41">
        <f>'[6]вспомогат'!F19</f>
        <v>29622801.28</v>
      </c>
      <c r="E21" s="41">
        <f>'[6]вспомогат'!G19</f>
        <v>1989356.1500000022</v>
      </c>
      <c r="F21" s="42">
        <f>'[6]вспомогат'!H19</f>
        <v>129.00882991327686</v>
      </c>
      <c r="G21" s="34">
        <f>'[6]вспомогат'!I19</f>
        <v>447325.15000000224</v>
      </c>
      <c r="H21" s="35">
        <f>'[6]вспомогат'!J19</f>
        <v>120.04927179697333</v>
      </c>
      <c r="I21" s="36">
        <f>'[6]вспомогат'!K19</f>
        <v>4947265.280000001</v>
      </c>
    </row>
    <row r="22" spans="1:9" ht="12.75">
      <c r="A22" s="29" t="s">
        <v>22</v>
      </c>
      <c r="B22" s="41">
        <f>'[6]вспомогат'!B20</f>
        <v>126785443</v>
      </c>
      <c r="C22" s="41">
        <f>'[6]вспомогат'!C20</f>
        <v>9570881</v>
      </c>
      <c r="D22" s="41">
        <f>'[6]вспомогат'!F20</f>
        <v>143074858.76</v>
      </c>
      <c r="E22" s="41">
        <f>'[6]вспомогат'!G20</f>
        <v>13290283.769999996</v>
      </c>
      <c r="F22" s="42">
        <f>'[6]вспомогат'!H20</f>
        <v>138.86165516006307</v>
      </c>
      <c r="G22" s="34">
        <f>'[6]вспомогат'!I20</f>
        <v>3719402.769999996</v>
      </c>
      <c r="H22" s="35">
        <f>'[6]вспомогат'!J20</f>
        <v>112.84801738634931</v>
      </c>
      <c r="I22" s="36">
        <f>'[6]вспомогат'!K20</f>
        <v>16289415.75999999</v>
      </c>
    </row>
    <row r="23" spans="1:9" ht="12.75">
      <c r="A23" s="29" t="s">
        <v>23</v>
      </c>
      <c r="B23" s="41">
        <f>'[6]вспомогат'!B21</f>
        <v>90945200</v>
      </c>
      <c r="C23" s="41">
        <f>'[6]вспомогат'!C21</f>
        <v>6726360</v>
      </c>
      <c r="D23" s="41">
        <f>'[6]вспомогат'!F21</f>
        <v>108309125.49</v>
      </c>
      <c r="E23" s="41">
        <f>'[6]вспомогат'!G21</f>
        <v>8484995.079999998</v>
      </c>
      <c r="F23" s="42">
        <f>'[6]вспомогат'!H21</f>
        <v>126.14542010834981</v>
      </c>
      <c r="G23" s="34">
        <f>'[6]вспомогат'!I21</f>
        <v>1758635.0799999982</v>
      </c>
      <c r="H23" s="35">
        <f>'[6]вспомогат'!J21</f>
        <v>119.09273440489436</v>
      </c>
      <c r="I23" s="36">
        <f>'[6]вспомогат'!K21</f>
        <v>17363925.489999995</v>
      </c>
    </row>
    <row r="24" spans="1:9" ht="12.75">
      <c r="A24" s="29" t="s">
        <v>24</v>
      </c>
      <c r="B24" s="41">
        <f>'[6]вспомогат'!B22</f>
        <v>91806212</v>
      </c>
      <c r="C24" s="41">
        <f>'[6]вспомогат'!C22</f>
        <v>12016645</v>
      </c>
      <c r="D24" s="41">
        <f>'[6]вспомогат'!F22</f>
        <v>98583549.44</v>
      </c>
      <c r="E24" s="41">
        <f>'[6]вспомогат'!G22</f>
        <v>7257408.060000002</v>
      </c>
      <c r="F24" s="42">
        <f>'[6]вспомогат'!H22</f>
        <v>60.39462811791479</v>
      </c>
      <c r="G24" s="34">
        <f>'[6]вспомогат'!I22</f>
        <v>-4759236.939999998</v>
      </c>
      <c r="H24" s="35">
        <f>'[6]вспомогат'!J22</f>
        <v>107.38222097650647</v>
      </c>
      <c r="I24" s="36">
        <f>'[6]вспомогат'!K22</f>
        <v>6777337.439999998</v>
      </c>
    </row>
    <row r="25" spans="1:9" ht="12.75">
      <c r="A25" s="29" t="s">
        <v>25</v>
      </c>
      <c r="B25" s="41">
        <f>'[6]вспомогат'!B23</f>
        <v>72180700</v>
      </c>
      <c r="C25" s="41">
        <f>'[6]вспомогат'!C23</f>
        <v>7208808</v>
      </c>
      <c r="D25" s="41">
        <f>'[6]вспомогат'!F23</f>
        <v>74686953.9</v>
      </c>
      <c r="E25" s="41">
        <f>'[6]вспомогат'!G23</f>
        <v>6135555.99000001</v>
      </c>
      <c r="F25" s="42">
        <f>'[6]вспомогат'!H23</f>
        <v>85.11193514933412</v>
      </c>
      <c r="G25" s="34">
        <f>'[6]вспомогат'!I23</f>
        <v>-1073252.0099999905</v>
      </c>
      <c r="H25" s="35">
        <f>'[6]вспомогат'!J23</f>
        <v>103.47219395212295</v>
      </c>
      <c r="I25" s="36">
        <f>'[6]вспомогат'!K23</f>
        <v>2506253.900000006</v>
      </c>
    </row>
    <row r="26" spans="1:9" ht="12.75">
      <c r="A26" s="46" t="s">
        <v>26</v>
      </c>
      <c r="B26" s="41">
        <f>'[6]вспомогат'!B24</f>
        <v>35905222</v>
      </c>
      <c r="C26" s="41">
        <f>'[6]вспомогат'!C24</f>
        <v>3441670</v>
      </c>
      <c r="D26" s="41">
        <f>'[6]вспомогат'!F24</f>
        <v>44064376.75</v>
      </c>
      <c r="E26" s="41">
        <f>'[6]вспомогат'!G24</f>
        <v>2896926.2299999967</v>
      </c>
      <c r="F26" s="42">
        <f>'[6]вспомогат'!H24</f>
        <v>84.17210917955518</v>
      </c>
      <c r="G26" s="34">
        <f>'[6]вспомогат'!I24</f>
        <v>-544743.7700000033</v>
      </c>
      <c r="H26" s="35">
        <f>'[6]вспомогат'!J24</f>
        <v>122.72414511181688</v>
      </c>
      <c r="I26" s="36">
        <f>'[6]вспомогат'!K24</f>
        <v>8159154.75</v>
      </c>
    </row>
    <row r="27" spans="1:9" ht="12.75">
      <c r="A27" s="29" t="s">
        <v>27</v>
      </c>
      <c r="B27" s="41">
        <f>'[6]вспомогат'!B25</f>
        <v>114034648</v>
      </c>
      <c r="C27" s="41">
        <f>'[6]вспомогат'!C25</f>
        <v>7615579</v>
      </c>
      <c r="D27" s="41">
        <f>'[6]вспомогат'!F25</f>
        <v>137037859.05</v>
      </c>
      <c r="E27" s="41">
        <f>'[6]вспомогат'!G25</f>
        <v>11417440.030000016</v>
      </c>
      <c r="F27" s="42">
        <f>'[6]вспомогат'!H25</f>
        <v>149.92215339109495</v>
      </c>
      <c r="G27" s="34">
        <f>'[6]вспомогат'!I25</f>
        <v>3801861.030000016</v>
      </c>
      <c r="H27" s="35">
        <f>'[6]вспомогат'!J25</f>
        <v>120.17212439678862</v>
      </c>
      <c r="I27" s="36">
        <f>'[6]вспомогат'!K25</f>
        <v>23003211.050000012</v>
      </c>
    </row>
    <row r="28" spans="1:9" ht="12.75">
      <c r="A28" s="29" t="s">
        <v>28</v>
      </c>
      <c r="B28" s="41">
        <f>'[6]вспомогат'!B26</f>
        <v>70454016</v>
      </c>
      <c r="C28" s="41">
        <f>'[6]вспомогат'!C26</f>
        <v>5333337</v>
      </c>
      <c r="D28" s="41">
        <f>'[6]вспомогат'!F26</f>
        <v>75694829.79</v>
      </c>
      <c r="E28" s="41">
        <f>'[6]вспомогат'!G26</f>
        <v>5949168.38000001</v>
      </c>
      <c r="F28" s="42">
        <f>'[6]вспомогат'!H26</f>
        <v>111.54683043655427</v>
      </c>
      <c r="G28" s="34">
        <f>'[6]вспомогат'!I26</f>
        <v>615831.3800000101</v>
      </c>
      <c r="H28" s="35">
        <f>'[6]вспомогат'!J26</f>
        <v>107.43863031171992</v>
      </c>
      <c r="I28" s="36">
        <f>'[6]вспомогат'!K26</f>
        <v>5240813.790000007</v>
      </c>
    </row>
    <row r="29" spans="1:9" ht="12.75">
      <c r="A29" s="29" t="s">
        <v>29</v>
      </c>
      <c r="B29" s="41">
        <f>'[6]вспомогат'!B27</f>
        <v>51746185</v>
      </c>
      <c r="C29" s="41">
        <f>'[6]вспомогат'!C27</f>
        <v>3123333</v>
      </c>
      <c r="D29" s="41">
        <f>'[6]вспомогат'!F27</f>
        <v>57845148.65</v>
      </c>
      <c r="E29" s="41">
        <f>'[6]вспомогат'!G27</f>
        <v>4620914.559999995</v>
      </c>
      <c r="F29" s="42">
        <f>'[6]вспомогат'!H27</f>
        <v>147.9481874010871</v>
      </c>
      <c r="G29" s="34">
        <f>'[6]вспомогат'!I27</f>
        <v>1497581.559999995</v>
      </c>
      <c r="H29" s="35">
        <f>'[6]вспомогат'!J27</f>
        <v>111.7863058890235</v>
      </c>
      <c r="I29" s="36">
        <f>'[6]вспомогат'!K27</f>
        <v>6098963.6499999985</v>
      </c>
    </row>
    <row r="30" spans="1:9" ht="12.75">
      <c r="A30" s="29" t="s">
        <v>30</v>
      </c>
      <c r="B30" s="41">
        <f>'[6]вспомогат'!B28</f>
        <v>58452618</v>
      </c>
      <c r="C30" s="41">
        <f>'[6]вспомогат'!C28</f>
        <v>3909957</v>
      </c>
      <c r="D30" s="41">
        <f>'[6]вспомогат'!F28</f>
        <v>63235315</v>
      </c>
      <c r="E30" s="41">
        <f>'[6]вспомогат'!G28</f>
        <v>5311155.469999999</v>
      </c>
      <c r="F30" s="42">
        <f>'[6]вспомогат'!H28</f>
        <v>135.83667211685446</v>
      </c>
      <c r="G30" s="34">
        <f>'[6]вспомогат'!I28</f>
        <v>1401198.4699999988</v>
      </c>
      <c r="H30" s="35">
        <f>'[6]вспомогат'!J28</f>
        <v>108.18217757158457</v>
      </c>
      <c r="I30" s="36">
        <f>'[6]вспомогат'!K28</f>
        <v>4782697</v>
      </c>
    </row>
    <row r="31" spans="1:9" ht="12.75">
      <c r="A31" s="29" t="s">
        <v>31</v>
      </c>
      <c r="B31" s="41">
        <f>'[6]вспомогат'!B29</f>
        <v>134301446</v>
      </c>
      <c r="C31" s="41">
        <f>'[6]вспомогат'!C29</f>
        <v>10329844</v>
      </c>
      <c r="D31" s="41">
        <f>'[6]вспомогат'!F29</f>
        <v>155009642.52</v>
      </c>
      <c r="E31" s="41">
        <f>'[6]вспомогат'!G29</f>
        <v>12304288.950000018</v>
      </c>
      <c r="F31" s="42">
        <f>'[6]вспомогат'!H29</f>
        <v>119.1139861357056</v>
      </c>
      <c r="G31" s="34">
        <f>'[6]вспомогат'!I29</f>
        <v>1974444.9500000179</v>
      </c>
      <c r="H31" s="35">
        <f>'[6]вспомогат'!J29</f>
        <v>115.41919103387764</v>
      </c>
      <c r="I31" s="36">
        <f>'[6]вспомогат'!K29</f>
        <v>20708196.52000001</v>
      </c>
    </row>
    <row r="32" spans="1:9" ht="12.75">
      <c r="A32" s="29" t="s">
        <v>32</v>
      </c>
      <c r="B32" s="41">
        <f>'[6]вспомогат'!B30</f>
        <v>59304390</v>
      </c>
      <c r="C32" s="41">
        <f>'[6]вспомогат'!C30</f>
        <v>4309589</v>
      </c>
      <c r="D32" s="41">
        <f>'[6]вспомогат'!F30</f>
        <v>70471680.59</v>
      </c>
      <c r="E32" s="41">
        <f>'[6]вспомогат'!G30</f>
        <v>5505124.790000007</v>
      </c>
      <c r="F32" s="42">
        <f>'[6]вспомогат'!H30</f>
        <v>127.74129481952934</v>
      </c>
      <c r="G32" s="34">
        <f>'[6]вспомогат'!I30</f>
        <v>1195535.7900000066</v>
      </c>
      <c r="H32" s="35">
        <f>'[6]вспомогат'!J30</f>
        <v>118.83046194387971</v>
      </c>
      <c r="I32" s="36">
        <f>'[6]вспомогат'!K30</f>
        <v>11167290.590000004</v>
      </c>
    </row>
    <row r="33" spans="1:9" ht="12.75">
      <c r="A33" s="29" t="s">
        <v>33</v>
      </c>
      <c r="B33" s="41">
        <f>'[6]вспомогат'!B31</f>
        <v>37620396</v>
      </c>
      <c r="C33" s="41">
        <f>'[6]вспомогат'!C31</f>
        <v>2928656</v>
      </c>
      <c r="D33" s="41">
        <f>'[6]вспомогат'!F31</f>
        <v>45327012.49</v>
      </c>
      <c r="E33" s="41">
        <f>'[6]вспомогат'!G31</f>
        <v>4549473.8000000045</v>
      </c>
      <c r="F33" s="42">
        <f>'[6]вспомогат'!H31</f>
        <v>155.3433998393804</v>
      </c>
      <c r="G33" s="34">
        <f>'[6]вспомогат'!I31</f>
        <v>1620817.8000000045</v>
      </c>
      <c r="H33" s="35">
        <f>'[6]вспомогат'!J31</f>
        <v>120.48520831625484</v>
      </c>
      <c r="I33" s="36">
        <f>'[6]вспомогат'!K31</f>
        <v>7706616.490000002</v>
      </c>
    </row>
    <row r="34" spans="1:9" ht="12.75">
      <c r="A34" s="29" t="s">
        <v>34</v>
      </c>
      <c r="B34" s="41">
        <f>'[6]вспомогат'!B32</f>
        <v>30607385</v>
      </c>
      <c r="C34" s="41">
        <f>'[6]вспомогат'!C32</f>
        <v>1806953</v>
      </c>
      <c r="D34" s="41">
        <f>'[6]вспомогат'!F32</f>
        <v>37473149.78</v>
      </c>
      <c r="E34" s="41">
        <f>'[6]вспомогат'!G32</f>
        <v>2260100.980000004</v>
      </c>
      <c r="F34" s="42">
        <f>'[6]вспомогат'!H32</f>
        <v>125.07801697111127</v>
      </c>
      <c r="G34" s="34">
        <f>'[6]вспомогат'!I32</f>
        <v>453147.9800000042</v>
      </c>
      <c r="H34" s="35">
        <f>'[6]вспомогат'!J32</f>
        <v>122.43172613406863</v>
      </c>
      <c r="I34" s="36">
        <f>'[6]вспомогат'!K32</f>
        <v>6865764.780000001</v>
      </c>
    </row>
    <row r="35" spans="1:9" ht="12.75">
      <c r="A35" s="29" t="s">
        <v>35</v>
      </c>
      <c r="B35" s="41">
        <f>'[6]вспомогат'!B33</f>
        <v>55011687</v>
      </c>
      <c r="C35" s="41">
        <f>'[6]вспомогат'!C33</f>
        <v>3473480</v>
      </c>
      <c r="D35" s="41">
        <f>'[6]вспомогат'!F33</f>
        <v>63913849.76</v>
      </c>
      <c r="E35" s="41">
        <f>'[6]вспомогат'!G33</f>
        <v>4814229.549999997</v>
      </c>
      <c r="F35" s="42">
        <f>'[6]вспомогат'!H33</f>
        <v>138.59960471918643</v>
      </c>
      <c r="G35" s="34">
        <f>'[6]вспомогат'!I33</f>
        <v>1340749.549999997</v>
      </c>
      <c r="H35" s="35">
        <f>'[6]вспомогат'!J33</f>
        <v>116.182311878565</v>
      </c>
      <c r="I35" s="36">
        <f>'[6]вспомогат'!K33</f>
        <v>8902162.759999998</v>
      </c>
    </row>
    <row r="36" spans="1:9" ht="12.75">
      <c r="A36" s="29" t="s">
        <v>36</v>
      </c>
      <c r="B36" s="41">
        <f>'[6]вспомогат'!B34</f>
        <v>47064520</v>
      </c>
      <c r="C36" s="41">
        <f>'[6]вспомогат'!C34</f>
        <v>3290839</v>
      </c>
      <c r="D36" s="41">
        <f>'[6]вспомогат'!F34</f>
        <v>59227327.08</v>
      </c>
      <c r="E36" s="41">
        <f>'[6]вспомогат'!G34</f>
        <v>4044752.719999999</v>
      </c>
      <c r="F36" s="42">
        <f>'[6]вспомогат'!H34</f>
        <v>122.90946837569383</v>
      </c>
      <c r="G36" s="34">
        <f>'[6]вспомогат'!I34</f>
        <v>753913.7199999988</v>
      </c>
      <c r="H36" s="35">
        <f>'[6]вспомогат'!J34</f>
        <v>125.84283676960904</v>
      </c>
      <c r="I36" s="36">
        <f>'[6]вспомогат'!K34</f>
        <v>12162807.079999998</v>
      </c>
    </row>
    <row r="37" spans="1:9" ht="12.75">
      <c r="A37" s="29" t="s">
        <v>37</v>
      </c>
      <c r="B37" s="41">
        <f>'[6]вспомогат'!B35</f>
        <v>122322661</v>
      </c>
      <c r="C37" s="41">
        <f>'[6]вспомогат'!C35</f>
        <v>7263718</v>
      </c>
      <c r="D37" s="41">
        <f>'[6]вспомогат'!F35</f>
        <v>133240583.89</v>
      </c>
      <c r="E37" s="41">
        <f>'[6]вспомогат'!G35</f>
        <v>8440924.430000007</v>
      </c>
      <c r="F37" s="42">
        <f>'[6]вспомогат'!H35</f>
        <v>116.2066648237171</v>
      </c>
      <c r="G37" s="34">
        <f>'[6]вспомогат'!I35</f>
        <v>1177206.4300000072</v>
      </c>
      <c r="H37" s="35">
        <f>'[6]вспомогат'!J35</f>
        <v>108.92551126728678</v>
      </c>
      <c r="I37" s="36">
        <f>'[6]вспомогат'!K35</f>
        <v>10917922.89</v>
      </c>
    </row>
    <row r="38" spans="1:9" ht="18.75" customHeight="1">
      <c r="A38" s="47" t="s">
        <v>38</v>
      </c>
      <c r="B38" s="38">
        <f>SUM(B18:B37)</f>
        <v>1510781408</v>
      </c>
      <c r="C38" s="38">
        <f>SUM(C18:C37)</f>
        <v>119398243</v>
      </c>
      <c r="D38" s="38">
        <f>SUM(D18:D37)</f>
        <v>1724743038.29</v>
      </c>
      <c r="E38" s="38">
        <f>SUM(E18:E37)</f>
        <v>137860364.05</v>
      </c>
      <c r="F38" s="39">
        <f>E38/C38*100</f>
        <v>115.46264047620869</v>
      </c>
      <c r="G38" s="38">
        <f>SUM(G18:G37)</f>
        <v>18462121.05000002</v>
      </c>
      <c r="H38" s="40">
        <f>D38/B38*100</f>
        <v>114.16231555121176</v>
      </c>
      <c r="I38" s="38">
        <f>SUM(I18:I37)</f>
        <v>213961630.28999996</v>
      </c>
    </row>
    <row r="39" spans="1:9" ht="12" customHeight="1">
      <c r="A39" s="48" t="s">
        <v>39</v>
      </c>
      <c r="B39" s="30">
        <f>'[6]вспомогат'!B36</f>
        <v>13729440</v>
      </c>
      <c r="C39" s="30">
        <f>'[6]вспомогат'!C36</f>
        <v>-197610</v>
      </c>
      <c r="D39" s="30">
        <f>'[6]вспомогат'!F36</f>
        <v>16658066.84</v>
      </c>
      <c r="E39" s="30">
        <f>'[6]вспомогат'!G36</f>
        <v>1047753.3900000006</v>
      </c>
      <c r="F39" s="33">
        <f>'[6]вспомогат'!H36</f>
        <v>-530.2127372096556</v>
      </c>
      <c r="G39" s="34">
        <f>'[6]вспомогат'!I36</f>
        <v>1245363.3900000006</v>
      </c>
      <c r="H39" s="35">
        <f>'[6]вспомогат'!J36</f>
        <v>121.33099995338483</v>
      </c>
      <c r="I39" s="36">
        <f>'[6]вспомогат'!K36</f>
        <v>2928626.84</v>
      </c>
    </row>
    <row r="40" spans="1:9" ht="12.75" customHeight="1">
      <c r="A40" s="48" t="s">
        <v>40</v>
      </c>
      <c r="B40" s="30">
        <f>'[6]вспомогат'!B37</f>
        <v>36587486</v>
      </c>
      <c r="C40" s="30">
        <f>'[6]вспомогат'!C37</f>
        <v>3556015</v>
      </c>
      <c r="D40" s="30">
        <f>'[6]вспомогат'!F37</f>
        <v>39568314.4</v>
      </c>
      <c r="E40" s="30">
        <f>'[6]вспомогат'!G37</f>
        <v>3629634.8200000003</v>
      </c>
      <c r="F40" s="33">
        <f>'[6]вспомогат'!H37</f>
        <v>102.07028991722478</v>
      </c>
      <c r="G40" s="34">
        <f>'[6]вспомогат'!I37</f>
        <v>73619.8200000003</v>
      </c>
      <c r="H40" s="35">
        <f>'[6]вспомогат'!J37</f>
        <v>108.1471254953128</v>
      </c>
      <c r="I40" s="36">
        <f>'[6]вспомогат'!K37</f>
        <v>2980828.3999999985</v>
      </c>
    </row>
    <row r="41" spans="1:9" ht="12.75" customHeight="1">
      <c r="A41" s="48" t="s">
        <v>41</v>
      </c>
      <c r="B41" s="30">
        <f>'[6]вспомогат'!B38</f>
        <v>20073815</v>
      </c>
      <c r="C41" s="30">
        <f>'[6]вспомогат'!C38</f>
        <v>966693</v>
      </c>
      <c r="D41" s="30">
        <f>'[6]вспомогат'!F38</f>
        <v>21736314.34</v>
      </c>
      <c r="E41" s="30">
        <f>'[6]вспомогат'!G38</f>
        <v>1648334.4899999984</v>
      </c>
      <c r="F41" s="33">
        <f>'[6]вспомогат'!H38</f>
        <v>170.5127160329079</v>
      </c>
      <c r="G41" s="34">
        <f>'[6]вспомогат'!I38</f>
        <v>681641.4899999984</v>
      </c>
      <c r="H41" s="35">
        <f>'[6]вспомогат'!J38</f>
        <v>108.28193016623895</v>
      </c>
      <c r="I41" s="36">
        <f>'[6]вспомогат'!K38</f>
        <v>1662499.3399999999</v>
      </c>
    </row>
    <row r="42" spans="1:9" ht="12.75" customHeight="1">
      <c r="A42" s="48" t="s">
        <v>42</v>
      </c>
      <c r="B42" s="30">
        <f>'[6]вспомогат'!B39</f>
        <v>15233000</v>
      </c>
      <c r="C42" s="30">
        <f>'[6]вспомогат'!C39</f>
        <v>938040</v>
      </c>
      <c r="D42" s="30">
        <f>'[6]вспомогат'!F39</f>
        <v>16441850.15</v>
      </c>
      <c r="E42" s="30">
        <f>'[6]вспомогат'!G39</f>
        <v>1287928.4000000004</v>
      </c>
      <c r="F42" s="33">
        <f>'[6]вспомогат'!H39</f>
        <v>137.2999445652638</v>
      </c>
      <c r="G42" s="34">
        <f>'[6]вспомогат'!I39</f>
        <v>349888.4000000004</v>
      </c>
      <c r="H42" s="35">
        <f>'[6]вспомогат'!J39</f>
        <v>107.9357326199698</v>
      </c>
      <c r="I42" s="36">
        <f>'[6]вспомогат'!K39</f>
        <v>1208850.1500000004</v>
      </c>
    </row>
    <row r="43" spans="1:9" ht="12" customHeight="1">
      <c r="A43" s="48" t="s">
        <v>43</v>
      </c>
      <c r="B43" s="30">
        <f>'[6]вспомогат'!B40</f>
        <v>11630370</v>
      </c>
      <c r="C43" s="30">
        <f>'[6]вспомогат'!C40</f>
        <v>846607</v>
      </c>
      <c r="D43" s="30">
        <f>'[6]вспомогат'!F40</f>
        <v>17194840.87</v>
      </c>
      <c r="E43" s="30">
        <f>'[6]вспомогат'!G40</f>
        <v>1695555.3600000013</v>
      </c>
      <c r="F43" s="33">
        <f>'[6]вспомогат'!H40</f>
        <v>200.27655807239975</v>
      </c>
      <c r="G43" s="34">
        <f>'[6]вспомогат'!I40</f>
        <v>848948.3600000013</v>
      </c>
      <c r="H43" s="35">
        <f>'[6]вспомогат'!J40</f>
        <v>147.8443150991757</v>
      </c>
      <c r="I43" s="36">
        <f>'[6]вспомогат'!K40</f>
        <v>5564470.870000001</v>
      </c>
    </row>
    <row r="44" spans="1:9" ht="14.25" customHeight="1">
      <c r="A44" s="48" t="s">
        <v>44</v>
      </c>
      <c r="B44" s="30">
        <f>'[6]вспомогат'!B41</f>
        <v>17099655</v>
      </c>
      <c r="C44" s="30">
        <f>'[6]вспомогат'!C41</f>
        <v>1728517</v>
      </c>
      <c r="D44" s="30">
        <f>'[6]вспомогат'!F41</f>
        <v>16587277.48</v>
      </c>
      <c r="E44" s="30">
        <f>'[6]вспомогат'!G41</f>
        <v>1084818.3900000006</v>
      </c>
      <c r="F44" s="33">
        <f>'[6]вспомогат'!H41</f>
        <v>62.76006484171116</v>
      </c>
      <c r="G44" s="34">
        <f>'[6]вспомогат'!I41</f>
        <v>-643698.6099999994</v>
      </c>
      <c r="H44" s="35">
        <f>'[6]вспомогат'!J41</f>
        <v>97.00357977982597</v>
      </c>
      <c r="I44" s="36">
        <f>'[6]вспомогат'!K41</f>
        <v>-512377.51999999955</v>
      </c>
    </row>
    <row r="45" spans="1:9" ht="14.25" customHeight="1">
      <c r="A45" s="49" t="s">
        <v>45</v>
      </c>
      <c r="B45" s="30">
        <f>'[6]вспомогат'!B42</f>
        <v>23351173</v>
      </c>
      <c r="C45" s="30">
        <f>'[6]вспомогат'!C42</f>
        <v>1850763</v>
      </c>
      <c r="D45" s="30">
        <f>'[6]вспомогат'!F42</f>
        <v>28184717.59</v>
      </c>
      <c r="E45" s="30">
        <f>'[6]вспомогат'!G42</f>
        <v>2680577.3599999994</v>
      </c>
      <c r="F45" s="33">
        <f>'[6]вспомогат'!H42</f>
        <v>144.8363383101996</v>
      </c>
      <c r="G45" s="34">
        <f>'[6]вспомогат'!I42</f>
        <v>829814.3599999994</v>
      </c>
      <c r="H45" s="35">
        <f>'[6]вспомогат'!J42</f>
        <v>120.69936525244363</v>
      </c>
      <c r="I45" s="36">
        <f>'[6]вспомогат'!K42</f>
        <v>4833544.59</v>
      </c>
    </row>
    <row r="46" spans="1:9" ht="14.25" customHeight="1">
      <c r="A46" s="49" t="s">
        <v>46</v>
      </c>
      <c r="B46" s="30">
        <f>'[6]вспомогат'!B43</f>
        <v>41228872</v>
      </c>
      <c r="C46" s="30">
        <f>'[6]вспомогат'!C43</f>
        <v>2497378</v>
      </c>
      <c r="D46" s="30">
        <f>'[6]вспомогат'!F43</f>
        <v>47957154.9</v>
      </c>
      <c r="E46" s="30">
        <f>'[6]вспомогат'!G43</f>
        <v>3584026.629999995</v>
      </c>
      <c r="F46" s="33">
        <f>'[6]вспомогат'!H43</f>
        <v>143.51158014525615</v>
      </c>
      <c r="G46" s="34">
        <f>'[6]вспомогат'!I43</f>
        <v>1086648.6299999952</v>
      </c>
      <c r="H46" s="35">
        <f>'[6]вспомогат'!J43</f>
        <v>116.31934751937914</v>
      </c>
      <c r="I46" s="36">
        <f>'[6]вспомогат'!K43</f>
        <v>6728282.8999999985</v>
      </c>
    </row>
    <row r="47" spans="1:9" ht="14.25" customHeight="1">
      <c r="A47" s="49" t="s">
        <v>47</v>
      </c>
      <c r="B47" s="30">
        <f>'[6]вспомогат'!B44</f>
        <v>21419621</v>
      </c>
      <c r="C47" s="30">
        <f>'[6]вспомогат'!C44</f>
        <v>687340</v>
      </c>
      <c r="D47" s="30">
        <f>'[6]вспомогат'!F44</f>
        <v>24092928.45</v>
      </c>
      <c r="E47" s="30">
        <f>'[6]вспомогат'!G44</f>
        <v>2166393.870000001</v>
      </c>
      <c r="F47" s="33">
        <f>'[6]вспомогат'!H44</f>
        <v>315.1851878255305</v>
      </c>
      <c r="G47" s="34">
        <f>'[6]вспомогат'!I44</f>
        <v>1479053.870000001</v>
      </c>
      <c r="H47" s="35">
        <f>'[6]вспомогат'!J44</f>
        <v>112.48064776683022</v>
      </c>
      <c r="I47" s="36">
        <f>'[6]вспомогат'!K44</f>
        <v>2673307.4499999993</v>
      </c>
    </row>
    <row r="48" spans="1:9" ht="14.25" customHeight="1">
      <c r="A48" s="49" t="s">
        <v>48</v>
      </c>
      <c r="B48" s="30">
        <f>'[6]вспомогат'!B45</f>
        <v>19930815</v>
      </c>
      <c r="C48" s="30">
        <f>'[6]вспомогат'!C45</f>
        <v>2179615</v>
      </c>
      <c r="D48" s="30">
        <f>'[6]вспомогат'!F45</f>
        <v>23277186.73</v>
      </c>
      <c r="E48" s="30">
        <f>'[6]вспомогат'!G45</f>
        <v>1856807.4200000018</v>
      </c>
      <c r="F48" s="33">
        <f>'[6]вспомогат'!H45</f>
        <v>85.18969726304884</v>
      </c>
      <c r="G48" s="34">
        <f>'[6]вспомогат'!I45</f>
        <v>-322807.5799999982</v>
      </c>
      <c r="H48" s="35">
        <f>'[6]вспомогат'!J45</f>
        <v>116.78993924734138</v>
      </c>
      <c r="I48" s="36">
        <f>'[6]вспомогат'!K45</f>
        <v>3346371.7300000004</v>
      </c>
    </row>
    <row r="49" spans="1:9" ht="14.25" customHeight="1">
      <c r="A49" s="49" t="s">
        <v>49</v>
      </c>
      <c r="B49" s="30">
        <f>'[6]вспомогат'!B46</f>
        <v>7433900</v>
      </c>
      <c r="C49" s="30">
        <f>'[6]вспомогат'!C46</f>
        <v>1231349</v>
      </c>
      <c r="D49" s="30">
        <f>'[6]вспомогат'!F46</f>
        <v>8150260.72</v>
      </c>
      <c r="E49" s="30">
        <f>'[6]вспомогат'!G46</f>
        <v>800516.1399999997</v>
      </c>
      <c r="F49" s="33">
        <f>'[6]вспомогат'!H46</f>
        <v>65.01131198384859</v>
      </c>
      <c r="G49" s="34">
        <f>'[6]вспомогат'!I46</f>
        <v>-430832.86000000034</v>
      </c>
      <c r="H49" s="35">
        <f>'[6]вспомогат'!J46</f>
        <v>109.63640511709869</v>
      </c>
      <c r="I49" s="36">
        <f>'[6]вспомогат'!K46</f>
        <v>716360.7199999997</v>
      </c>
    </row>
    <row r="50" spans="1:9" ht="14.25" customHeight="1">
      <c r="A50" s="49" t="s">
        <v>50</v>
      </c>
      <c r="B50" s="30">
        <f>'[6]вспомогат'!B47</f>
        <v>7582670</v>
      </c>
      <c r="C50" s="30">
        <f>'[6]вспомогат'!C47</f>
        <v>534838</v>
      </c>
      <c r="D50" s="30">
        <f>'[6]вспомогат'!F47</f>
        <v>9479062.74</v>
      </c>
      <c r="E50" s="30">
        <f>'[6]вспомогат'!G47</f>
        <v>1122112.1500000004</v>
      </c>
      <c r="F50" s="33">
        <f>'[6]вспомогат'!H47</f>
        <v>209.8041182563693</v>
      </c>
      <c r="G50" s="34">
        <f>'[6]вспомогат'!I47</f>
        <v>587274.1500000004</v>
      </c>
      <c r="H50" s="35">
        <f>'[6]вспомогат'!J47</f>
        <v>125.00956444102145</v>
      </c>
      <c r="I50" s="36">
        <f>'[6]вспомогат'!K47</f>
        <v>1896392.7400000002</v>
      </c>
    </row>
    <row r="51" spans="1:9" ht="14.25" customHeight="1">
      <c r="A51" s="49" t="s">
        <v>51</v>
      </c>
      <c r="B51" s="30">
        <f>'[6]вспомогат'!B48</f>
        <v>8486032</v>
      </c>
      <c r="C51" s="30">
        <f>'[6]вспомогат'!C48</f>
        <v>531943</v>
      </c>
      <c r="D51" s="30">
        <f>'[6]вспомогат'!F48</f>
        <v>9796808.37</v>
      </c>
      <c r="E51" s="30">
        <f>'[6]вспомогат'!G48</f>
        <v>1258700.9799999986</v>
      </c>
      <c r="F51" s="33">
        <f>'[6]вспомогат'!H48</f>
        <v>236.6232810658282</v>
      </c>
      <c r="G51" s="34">
        <f>'[6]вспомогат'!I48</f>
        <v>726757.9799999986</v>
      </c>
      <c r="H51" s="35">
        <f>'[6]вспомогат'!J48</f>
        <v>115.44628125371197</v>
      </c>
      <c r="I51" s="36">
        <f>'[6]вспомогат'!K48</f>
        <v>1310776.3699999992</v>
      </c>
    </row>
    <row r="52" spans="1:9" ht="14.25" customHeight="1">
      <c r="A52" s="49" t="s">
        <v>52</v>
      </c>
      <c r="B52" s="30">
        <f>'[6]вспомогат'!B49</f>
        <v>20281890</v>
      </c>
      <c r="C52" s="30">
        <f>'[6]вспомогат'!C49</f>
        <v>1970150</v>
      </c>
      <c r="D52" s="30">
        <f>'[6]вспомогат'!F49</f>
        <v>24689652.45</v>
      </c>
      <c r="E52" s="30">
        <f>'[6]вспомогат'!G49</f>
        <v>1958930.6899999976</v>
      </c>
      <c r="F52" s="33">
        <f>'[6]вспомогат'!H49</f>
        <v>99.4305352384335</v>
      </c>
      <c r="G52" s="34">
        <f>'[6]вспомогат'!I49</f>
        <v>-11219.310000002384</v>
      </c>
      <c r="H52" s="35">
        <f>'[6]вспомогат'!J49</f>
        <v>121.7325034797053</v>
      </c>
      <c r="I52" s="36">
        <f>'[6]вспомогат'!K49</f>
        <v>4407762.449999999</v>
      </c>
    </row>
    <row r="53" spans="1:9" ht="14.25" customHeight="1">
      <c r="A53" s="49" t="s">
        <v>53</v>
      </c>
      <c r="B53" s="30">
        <f>'[6]вспомогат'!B50</f>
        <v>9565571</v>
      </c>
      <c r="C53" s="30">
        <f>'[6]вспомогат'!C50</f>
        <v>1073698</v>
      </c>
      <c r="D53" s="30">
        <f>'[6]вспомогат'!F50</f>
        <v>10190261.94</v>
      </c>
      <c r="E53" s="30">
        <f>'[6]вспомогат'!G50</f>
        <v>876431.7799999993</v>
      </c>
      <c r="F53" s="33">
        <f>'[6]вспомогат'!H50</f>
        <v>81.62740174611477</v>
      </c>
      <c r="G53" s="34">
        <f>'[6]вспомогат'!I50</f>
        <v>-197266.22000000067</v>
      </c>
      <c r="H53" s="35">
        <f>'[6]вспомогат'!J50</f>
        <v>106.53061840218425</v>
      </c>
      <c r="I53" s="36">
        <f>'[6]вспомогат'!K50</f>
        <v>624690.9399999995</v>
      </c>
    </row>
    <row r="54" spans="1:9" ht="14.25" customHeight="1">
      <c r="A54" s="49" t="s">
        <v>54</v>
      </c>
      <c r="B54" s="30">
        <f>'[6]вспомогат'!B51</f>
        <v>7331532</v>
      </c>
      <c r="C54" s="30">
        <f>'[6]вспомогат'!C51</f>
        <v>378024</v>
      </c>
      <c r="D54" s="30">
        <f>'[6]вспомогат'!F51</f>
        <v>10029541.04</v>
      </c>
      <c r="E54" s="30">
        <f>'[6]вспомогат'!G51</f>
        <v>721474.6899999995</v>
      </c>
      <c r="F54" s="33">
        <f>'[6]вспомогат'!H51</f>
        <v>190.85420237868482</v>
      </c>
      <c r="G54" s="34">
        <f>'[6]вспомогат'!I51</f>
        <v>343450.6899999995</v>
      </c>
      <c r="H54" s="35">
        <f>'[6]вспомогат'!J51</f>
        <v>136.8000717994547</v>
      </c>
      <c r="I54" s="36">
        <f>'[6]вспомогат'!K51</f>
        <v>2698009.039999999</v>
      </c>
    </row>
    <row r="55" spans="1:9" ht="15" customHeight="1">
      <c r="A55" s="47" t="s">
        <v>55</v>
      </c>
      <c r="B55" s="38">
        <f>SUM(B39:B54)</f>
        <v>280965842</v>
      </c>
      <c r="C55" s="38">
        <f>SUM(C39:C54)</f>
        <v>20773360</v>
      </c>
      <c r="D55" s="38">
        <f>SUM(D39:D54)</f>
        <v>324034239.01</v>
      </c>
      <c r="E55" s="38">
        <f>SUM(E39:E54)</f>
        <v>27419996.559999995</v>
      </c>
      <c r="F55" s="39">
        <f>E55/C55*100</f>
        <v>131.9959629063377</v>
      </c>
      <c r="G55" s="38">
        <f>SUM(G39:G54)</f>
        <v>6646636.559999994</v>
      </c>
      <c r="H55" s="40">
        <f>D55/B55*100</f>
        <v>115.32869501268415</v>
      </c>
      <c r="I55" s="38">
        <f>SUM(I39:I54)</f>
        <v>43068397.01</v>
      </c>
    </row>
    <row r="56" spans="1:9" ht="15.75" customHeight="1">
      <c r="A56" s="50" t="s">
        <v>56</v>
      </c>
      <c r="B56" s="51">
        <f>'[6]вспомогат'!B52</f>
        <v>8974116614</v>
      </c>
      <c r="C56" s="51">
        <f>'[6]вспомогат'!C52</f>
        <v>708255682</v>
      </c>
      <c r="D56" s="51">
        <f>'[6]вспомогат'!F52</f>
        <v>9406533369.13</v>
      </c>
      <c r="E56" s="51">
        <f>'[6]вспомогат'!G52</f>
        <v>756225935.7699995</v>
      </c>
      <c r="F56" s="52">
        <f>'[6]вспомогат'!H52</f>
        <v>106.77301361487694</v>
      </c>
      <c r="G56" s="51">
        <f>'[6]вспомогат'!I52</f>
        <v>41323617.209999904</v>
      </c>
      <c r="H56" s="52">
        <f>'[6]вспомогат'!J52</f>
        <v>104.81848825605198</v>
      </c>
      <c r="I56" s="51">
        <f>'[6]вспомогат'!K52</f>
        <v>432416755.12999916</v>
      </c>
    </row>
    <row r="58" ht="12.75">
      <c r="D58" s="53"/>
    </row>
    <row r="59" ht="12.75">
      <c r="F59" s="54"/>
    </row>
    <row r="60" spans="2:4" ht="12.75">
      <c r="B60" s="55"/>
      <c r="C60" s="55"/>
      <c r="D60" s="56"/>
    </row>
  </sheetData>
  <sheetProtection/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27.12.2017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2017-12-28T13:42:55Z</dcterms:created>
  <dcterms:modified xsi:type="dcterms:W3CDTF">2017-12-28T13:43:18Z</dcterms:modified>
  <cp:category/>
  <cp:version/>
  <cp:contentType/>
  <cp:contentStatus/>
</cp:coreProperties>
</file>