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0" yWindow="228" windowWidth="21180" windowHeight="12672" activeTab="0"/>
  </bookViews>
  <sheets>
    <sheet name="2017-2018" sheetId="1" r:id="rId1"/>
  </sheets>
  <definedNames>
    <definedName name="_xlnm.Print_Titles" localSheetId="0">'2017-2018'!$4:$6</definedName>
    <definedName name="_xlnm.Print_Area" localSheetId="0">'2017-2018'!$A$1:$F$39</definedName>
  </definedNames>
  <calcPr fullCalcOnLoad="1"/>
</workbook>
</file>

<file path=xl/sharedStrings.xml><?xml version="1.0" encoding="utf-8"?>
<sst xmlns="http://schemas.openxmlformats.org/spreadsheetml/2006/main" count="61" uniqueCount="41">
  <si>
    <t>Субвенція з державного бюджету місцевим бюджетам на проведення виборів депутатів 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</si>
  <si>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</si>
  <si>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формування інфраструктури об'єднаних територіальних громад, що об’єдналися відповідно до закону та перспективного плану формування територій громад</t>
  </si>
  <si>
    <t>Державний фонд регіонального розвикту</t>
  </si>
  <si>
    <t xml:space="preserve">Головний розпорядник коштів </t>
  </si>
  <si>
    <t xml:space="preserve">Міністерство регіонального розвитку, будівництва та житлово-комунального господарства України </t>
  </si>
  <si>
    <t>Міністерство фінансів України</t>
  </si>
  <si>
    <t xml:space="preserve">Міністерство соціальної політики України </t>
  </si>
  <si>
    <t>Центральна виборча комісія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</si>
  <si>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</si>
  <si>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тис.грн.</t>
  </si>
  <si>
    <t>+/-</t>
  </si>
  <si>
    <t>%</t>
  </si>
  <si>
    <t>Всього нерозподілені трансферти з держбюджету</t>
  </si>
  <si>
    <t>НАЗВА ТРАНСФЕРТУ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</si>
  <si>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</si>
  <si>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Міністерство освіти і науки України</t>
  </si>
  <si>
    <t>Відхилення 2018 від 2017 рр.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</si>
  <si>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</si>
  <si>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будівництво та реконструкцію палаців спорту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</si>
  <si>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</si>
  <si>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</si>
  <si>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</si>
  <si>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Здійснення заходів щодо соціально-економічного розвитку окремих територій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</si>
  <si>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</si>
  <si>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 xml:space="preserve">Міністерство освіти і науки України </t>
  </si>
  <si>
    <t xml:space="preserve">Міністерство охорони здоров'я України </t>
  </si>
  <si>
    <t>Міністерство  молоді та спорту України</t>
  </si>
  <si>
    <t xml:space="preserve">Міністерство з питань тимчасово окупованих територій та внутрішньо переміщених осіб </t>
  </si>
  <si>
    <t>Освітня субвенція (резерв коштів)</t>
  </si>
  <si>
    <t>Медична субвенція (резерв коштів)</t>
  </si>
  <si>
    <t>Таблиця 2</t>
  </si>
  <si>
    <t>Перелік коштів, які розподіляються Кабінетом Міністрів України в 2017-2018 рр.</t>
  </si>
  <si>
    <t>Надання первинної медичної допомоги населенню</t>
  </si>
  <si>
    <t>Вперше передбачені:</t>
  </si>
  <si>
    <t>Міністерство охорони здоров'я України, Національна служба здоров’я України</t>
  </si>
  <si>
    <r>
      <t xml:space="preserve">Субвенція з державного бюджету місцевим бюджетам на виплату грошової компенсації за належні для отримання жилі приміщення для сімей загиблих осіб, </t>
    </r>
    <r>
      <rPr>
        <b/>
        <sz val="18"/>
        <rFont val="Times New Roman CYR"/>
        <family val="0"/>
      </rPr>
      <t xml:space="preserve">визначених абзацами 5-8 </t>
    </r>
    <r>
      <rPr>
        <sz val="18"/>
        <rFont val="Times New Roman Cyr"/>
        <family val="0"/>
      </rPr>
      <t xml:space="preserve">пункту 1 статті 10, а також для осіб з інвалідністю І-ІІ групи, визначених абзацами 11-14 частини другої статті 7 Закону України «Про статус ветеранів війни, гарантії їх соціального захисту», та осіб, які втратили функціональні можливості нижніх кінцівок, інвалідність яких настала внаслідок поранення, контузії, каліцтва або захворювання, </t>
    </r>
    <r>
      <rPr>
        <b/>
        <sz val="18"/>
        <rFont val="Times New Roman CYR"/>
        <family val="0"/>
      </rPr>
      <t>одержаних під час безпосередньої участі в антитерористичній операції,</t>
    </r>
    <r>
      <rPr>
        <sz val="18"/>
        <rFont val="Times New Roman Cyr"/>
        <family val="0"/>
      </rPr>
      <t xml:space="preserve"> та потребують поліпшення житлових умов</t>
    </r>
  </si>
  <si>
    <r>
      <t xml:space="preserve"> Субвенція з державного бюджету місцевим бюджетам на виплату грошової компенсації за належні для отримання жилі приміщення для сімей загиблих </t>
    </r>
    <r>
      <rPr>
        <b/>
        <sz val="18"/>
        <rFont val="Times New Roman CYR"/>
        <family val="0"/>
      </rPr>
      <t>учасників бойових дій на території інших держав</t>
    </r>
    <r>
      <rPr>
        <sz val="18"/>
        <rFont val="Times New Roman Cyr"/>
        <family val="0"/>
      </rPr>
      <t xml:space="preserve">, </t>
    </r>
    <r>
      <rPr>
        <b/>
        <sz val="18"/>
        <rFont val="Times New Roman CYR"/>
        <family val="0"/>
      </rPr>
      <t>визначених у абзаці першому</t>
    </r>
    <r>
      <rPr>
        <sz val="18"/>
        <rFont val="Times New Roman Cyr"/>
        <family val="0"/>
      </rPr>
      <t xml:space="preserve"> пункту 1 статті 10 Закону України «Про статус ветеранів війни, гарантії їх соціального захисту»;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  </r>
  </si>
  <si>
    <r>
      <t xml:space="preserve"> Субвенція з державного бюджету місцевим бюджетам на виплату грошової компенсації за належні для отримання жилі приміщення</t>
    </r>
    <r>
      <rPr>
        <b/>
        <sz val="18"/>
        <rFont val="Times New Roman CYR"/>
        <family val="0"/>
      </rPr>
      <t xml:space="preserve">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</t>
    </r>
    <r>
      <rPr>
        <sz val="18"/>
        <rFont val="Times New Roman Cyr"/>
        <family val="0"/>
      </rPr>
      <t>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</si>
  <si>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проведення робіт, повязаних зі створенням і забезпеченням функціонування центрів надання адміністративних послуг, у тому числі послуг соціального характеру,  в форматі "Прозорий офіс"</t>
  </si>
  <si>
    <t>у т.ч. для Запорізької області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</si>
</sst>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3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 Cyr"/>
      <family val="0"/>
    </font>
    <font>
      <sz val="18"/>
      <color indexed="8"/>
      <name val="Times New Roman Cyr"/>
      <family val="0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i/>
      <sz val="22"/>
      <name val="Times New Roman"/>
      <family val="1"/>
    </font>
    <font>
      <b/>
      <i/>
      <sz val="18"/>
      <name val="Times New Roman CYR"/>
      <family val="0"/>
    </font>
    <font>
      <sz val="16"/>
      <name val="Times New Roman"/>
      <family val="1"/>
    </font>
    <font>
      <sz val="10"/>
      <name val="Times New Roman CYR"/>
      <family val="0"/>
    </font>
    <font>
      <b/>
      <i/>
      <sz val="26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 shrinkToFit="1"/>
    </xf>
    <xf numFmtId="188" fontId="2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88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/>
    </xf>
    <xf numFmtId="188" fontId="29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right"/>
    </xf>
    <xf numFmtId="0" fontId="25" fillId="0" borderId="10" xfId="0" applyFont="1" applyFill="1" applyBorder="1" applyAlignment="1">
      <alignment vertical="center" wrapText="1"/>
    </xf>
    <xf numFmtId="188" fontId="7" fillId="24" borderId="10" xfId="0" applyNumberFormat="1" applyFont="1" applyFill="1" applyBorder="1" applyAlignment="1">
      <alignment horizontal="right" vertical="center" wrapText="1"/>
    </xf>
    <xf numFmtId="188" fontId="7" fillId="0" borderId="12" xfId="0" applyNumberFormat="1" applyFont="1" applyFill="1" applyBorder="1" applyAlignment="1" applyProtection="1">
      <alignment vertical="center"/>
      <protection/>
    </xf>
    <xf numFmtId="0" fontId="4" fillId="22" borderId="0" xfId="0" applyFont="1" applyFill="1" applyAlignment="1">
      <alignment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188" fontId="7" fillId="24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left" vertical="center" wrapText="1" shrinkToFit="1"/>
    </xf>
    <xf numFmtId="188" fontId="31" fillId="0" borderId="10" xfId="0" applyNumberFormat="1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188" fontId="31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188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0" fontId="30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зрахунок за пропозиціями МО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60" zoomScaleNormal="5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" sqref="G1:L16384"/>
    </sheetView>
  </sheetViews>
  <sheetFormatPr defaultColWidth="9.00390625" defaultRowHeight="12.75"/>
  <cols>
    <col min="1" max="1" width="117.125" style="2" customWidth="1"/>
    <col min="2" max="2" width="21.375" style="2" customWidth="1"/>
    <col min="3" max="3" width="21.625" style="1" customWidth="1"/>
    <col min="4" max="4" width="21.50390625" style="1" customWidth="1"/>
    <col min="5" max="5" width="15.50390625" style="1" customWidth="1"/>
    <col min="6" max="6" width="79.50390625" style="1" customWidth="1"/>
    <col min="7" max="7" width="18.875" style="1" bestFit="1" customWidth="1"/>
    <col min="8" max="8" width="14.50390625" style="1" bestFit="1" customWidth="1"/>
    <col min="9" max="16384" width="9.125" style="1" customWidth="1"/>
  </cols>
  <sheetData>
    <row r="1" ht="38.25" customHeight="1">
      <c r="F1" s="19" t="s">
        <v>31</v>
      </c>
    </row>
    <row r="2" ht="22.5">
      <c r="F2" s="6"/>
    </row>
    <row r="3" spans="1:6" ht="27">
      <c r="A3" s="34" t="s">
        <v>32</v>
      </c>
      <c r="B3" s="34"/>
      <c r="C3" s="34"/>
      <c r="D3" s="34"/>
      <c r="E3" s="34"/>
      <c r="F3" s="34"/>
    </row>
    <row r="4" ht="22.5">
      <c r="F4" s="6" t="s">
        <v>10</v>
      </c>
    </row>
    <row r="5" spans="1:6" ht="45.75" customHeight="1">
      <c r="A5" s="35" t="s">
        <v>14</v>
      </c>
      <c r="B5" s="36">
        <v>2017</v>
      </c>
      <c r="C5" s="36">
        <v>2018</v>
      </c>
      <c r="D5" s="36" t="s">
        <v>17</v>
      </c>
      <c r="E5" s="36"/>
      <c r="F5" s="36" t="s">
        <v>4</v>
      </c>
    </row>
    <row r="6" spans="1:6" ht="33" customHeight="1">
      <c r="A6" s="35"/>
      <c r="B6" s="36"/>
      <c r="C6" s="36"/>
      <c r="D6" s="3" t="s">
        <v>11</v>
      </c>
      <c r="E6" s="3" t="s">
        <v>12</v>
      </c>
      <c r="F6" s="36"/>
    </row>
    <row r="7" spans="1:6" s="4" customFormat="1" ht="42" customHeight="1">
      <c r="A7" s="7" t="s">
        <v>3</v>
      </c>
      <c r="B7" s="8">
        <v>3500000</v>
      </c>
      <c r="C7" s="8">
        <v>6000000</v>
      </c>
      <c r="D7" s="8">
        <f>C7-B7</f>
        <v>2500000</v>
      </c>
      <c r="E7" s="8">
        <f>C7/B7*100</f>
        <v>171.42857142857142</v>
      </c>
      <c r="F7" s="9" t="s">
        <v>5</v>
      </c>
    </row>
    <row r="8" spans="1:6" s="4" customFormat="1" ht="27.75" customHeight="1">
      <c r="A8" s="26" t="s">
        <v>40</v>
      </c>
      <c r="B8" s="27">
        <v>114501.389</v>
      </c>
      <c r="C8" s="8"/>
      <c r="D8" s="8"/>
      <c r="E8" s="8"/>
      <c r="F8" s="9"/>
    </row>
    <row r="9" spans="1:6" s="4" customFormat="1" ht="42.75" customHeight="1">
      <c r="A9" s="7" t="s">
        <v>23</v>
      </c>
      <c r="B9" s="8">
        <v>4000000</v>
      </c>
      <c r="C9" s="8">
        <v>5000000</v>
      </c>
      <c r="D9" s="8">
        <f>C9-B9</f>
        <v>1000000</v>
      </c>
      <c r="E9" s="8">
        <f aca="true" t="shared" si="0" ref="E9:E21">C9/B9*100</f>
        <v>125</v>
      </c>
      <c r="F9" s="9" t="s">
        <v>6</v>
      </c>
    </row>
    <row r="10" spans="1:6" s="4" customFormat="1" ht="27.75" customHeight="1">
      <c r="A10" s="26" t="s">
        <v>40</v>
      </c>
      <c r="B10" s="27">
        <v>238916</v>
      </c>
      <c r="C10" s="8"/>
      <c r="D10" s="8"/>
      <c r="E10" s="8"/>
      <c r="F10" s="9"/>
    </row>
    <row r="11" spans="1:6" s="4" customFormat="1" ht="69" customHeight="1">
      <c r="A11" s="7" t="s">
        <v>9</v>
      </c>
      <c r="B11" s="8">
        <f>1550000+595000</f>
        <v>2145000</v>
      </c>
      <c r="C11" s="8">
        <v>1500000</v>
      </c>
      <c r="D11" s="8">
        <f>C11-B11</f>
        <v>-645000</v>
      </c>
      <c r="E11" s="8">
        <f t="shared" si="0"/>
        <v>69.93006993006993</v>
      </c>
      <c r="F11" s="9" t="s">
        <v>5</v>
      </c>
    </row>
    <row r="12" spans="1:6" s="4" customFormat="1" ht="31.5" customHeight="1">
      <c r="A12" s="26" t="s">
        <v>40</v>
      </c>
      <c r="B12" s="27">
        <v>81922</v>
      </c>
      <c r="C12" s="8"/>
      <c r="D12" s="8"/>
      <c r="E12" s="8"/>
      <c r="F12" s="9"/>
    </row>
    <row r="13" spans="1:6" s="4" customFormat="1" ht="75.75" customHeight="1">
      <c r="A13" s="10" t="s">
        <v>2</v>
      </c>
      <c r="B13" s="8">
        <v>1500000</v>
      </c>
      <c r="C13" s="8">
        <v>1900000</v>
      </c>
      <c r="D13" s="8">
        <f>C13-B13</f>
        <v>400000</v>
      </c>
      <c r="E13" s="8">
        <f t="shared" si="0"/>
        <v>126.66666666666666</v>
      </c>
      <c r="F13" s="9" t="s">
        <v>5</v>
      </c>
    </row>
    <row r="14" spans="1:6" s="4" customFormat="1" ht="32.25" customHeight="1">
      <c r="A14" s="26" t="s">
        <v>40</v>
      </c>
      <c r="B14" s="27">
        <v>70918.8</v>
      </c>
      <c r="C14" s="8"/>
      <c r="D14" s="8"/>
      <c r="E14" s="8"/>
      <c r="F14" s="9"/>
    </row>
    <row r="15" spans="1:6" s="4" customFormat="1" ht="224.25" customHeight="1">
      <c r="A15" s="20" t="s">
        <v>24</v>
      </c>
      <c r="B15" s="18">
        <v>5000000</v>
      </c>
      <c r="C15" s="8">
        <v>1000000</v>
      </c>
      <c r="D15" s="8">
        <f>C15-B15</f>
        <v>-4000000</v>
      </c>
      <c r="E15" s="8">
        <f>C15/B15*100</f>
        <v>20</v>
      </c>
      <c r="F15" s="9" t="s">
        <v>5</v>
      </c>
    </row>
    <row r="16" spans="1:6" s="4" customFormat="1" ht="25.5" customHeight="1">
      <c r="A16" s="26" t="s">
        <v>40</v>
      </c>
      <c r="B16" s="28">
        <v>82259</v>
      </c>
      <c r="C16" s="8"/>
      <c r="D16" s="8"/>
      <c r="E16" s="8"/>
      <c r="F16" s="9"/>
    </row>
    <row r="17" spans="1:6" s="4" customFormat="1" ht="32.25" customHeight="1">
      <c r="A17" s="12" t="s">
        <v>1</v>
      </c>
      <c r="B17" s="8">
        <v>2000000</v>
      </c>
      <c r="C17" s="21">
        <v>200000</v>
      </c>
      <c r="D17" s="8">
        <f>C17-B17</f>
        <v>-1800000</v>
      </c>
      <c r="E17" s="8">
        <f t="shared" si="0"/>
        <v>10</v>
      </c>
      <c r="F17" s="9" t="s">
        <v>6</v>
      </c>
    </row>
    <row r="18" spans="1:6" s="4" customFormat="1" ht="24.75" customHeight="1">
      <c r="A18" s="26" t="s">
        <v>40</v>
      </c>
      <c r="B18" s="27">
        <v>29314.1</v>
      </c>
      <c r="C18" s="25"/>
      <c r="D18" s="8"/>
      <c r="E18" s="8"/>
      <c r="F18" s="9"/>
    </row>
    <row r="19" spans="1:6" s="4" customFormat="1" ht="50.25" customHeight="1">
      <c r="A19" s="10" t="s">
        <v>0</v>
      </c>
      <c r="B19" s="11">
        <v>20000</v>
      </c>
      <c r="C19" s="11">
        <v>309190</v>
      </c>
      <c r="D19" s="8">
        <f>C19-B19</f>
        <v>289190</v>
      </c>
      <c r="E19" s="8">
        <f t="shared" si="0"/>
        <v>1545.95</v>
      </c>
      <c r="F19" s="9" t="s">
        <v>8</v>
      </c>
    </row>
    <row r="20" spans="1:6" s="4" customFormat="1" ht="29.25" customHeight="1">
      <c r="A20" s="26" t="s">
        <v>40</v>
      </c>
      <c r="B20" s="29">
        <v>5626.4</v>
      </c>
      <c r="C20" s="11"/>
      <c r="D20" s="8"/>
      <c r="E20" s="8"/>
      <c r="F20" s="9"/>
    </row>
    <row r="21" spans="1:6" s="4" customFormat="1" ht="67.5" customHeight="1">
      <c r="A21" s="20" t="s">
        <v>15</v>
      </c>
      <c r="B21" s="8">
        <v>50000</v>
      </c>
      <c r="C21" s="8">
        <v>100000</v>
      </c>
      <c r="D21" s="8">
        <f>C21-B21</f>
        <v>50000</v>
      </c>
      <c r="E21" s="8">
        <f t="shared" si="0"/>
        <v>200</v>
      </c>
      <c r="F21" s="9" t="s">
        <v>16</v>
      </c>
    </row>
    <row r="22" spans="1:6" s="4" customFormat="1" ht="27" customHeight="1">
      <c r="A22" s="26" t="s">
        <v>40</v>
      </c>
      <c r="B22" s="27">
        <v>599</v>
      </c>
      <c r="C22" s="8"/>
      <c r="D22" s="8"/>
      <c r="E22" s="8"/>
      <c r="F22" s="9"/>
    </row>
    <row r="23" spans="1:6" s="4" customFormat="1" ht="33.75" customHeight="1">
      <c r="A23" s="20" t="s">
        <v>29</v>
      </c>
      <c r="B23" s="8"/>
      <c r="C23" s="8">
        <v>517336.3</v>
      </c>
      <c r="D23" s="8">
        <f>C23-B23</f>
        <v>517336.3</v>
      </c>
      <c r="E23" s="8">
        <v>100</v>
      </c>
      <c r="F23" s="9" t="s">
        <v>25</v>
      </c>
    </row>
    <row r="24" spans="1:6" s="4" customFormat="1" ht="30" customHeight="1">
      <c r="A24" s="20" t="s">
        <v>30</v>
      </c>
      <c r="B24" s="8"/>
      <c r="C24" s="24">
        <v>512687</v>
      </c>
      <c r="D24" s="8">
        <f>C24-B24</f>
        <v>512687</v>
      </c>
      <c r="E24" s="8">
        <v>100</v>
      </c>
      <c r="F24" s="9" t="s">
        <v>26</v>
      </c>
    </row>
    <row r="25" spans="1:6" s="4" customFormat="1" ht="56.25" customHeight="1">
      <c r="A25" s="20" t="s">
        <v>18</v>
      </c>
      <c r="B25" s="8"/>
      <c r="C25" s="8">
        <v>504458.3</v>
      </c>
      <c r="D25" s="8">
        <f>C25-B25</f>
        <v>504458.3</v>
      </c>
      <c r="E25" s="8">
        <v>100</v>
      </c>
      <c r="F25" s="9" t="s">
        <v>25</v>
      </c>
    </row>
    <row r="26" spans="1:6" s="4" customFormat="1" ht="240" customHeight="1">
      <c r="A26" s="10" t="s">
        <v>36</v>
      </c>
      <c r="B26" s="11">
        <v>329812.8</v>
      </c>
      <c r="C26" s="11">
        <v>329812.8</v>
      </c>
      <c r="D26" s="8">
        <f>C26-B26</f>
        <v>0</v>
      </c>
      <c r="E26" s="8">
        <f>C26/B26*100</f>
        <v>100</v>
      </c>
      <c r="F26" s="9" t="s">
        <v>7</v>
      </c>
    </row>
    <row r="27" spans="1:6" s="4" customFormat="1" ht="26.25" customHeight="1">
      <c r="A27" s="26" t="s">
        <v>40</v>
      </c>
      <c r="B27" s="29">
        <v>5109.3</v>
      </c>
      <c r="C27" s="11"/>
      <c r="D27" s="8"/>
      <c r="E27" s="8"/>
      <c r="F27" s="9"/>
    </row>
    <row r="28" spans="1:6" s="4" customFormat="1" ht="67.5" customHeight="1">
      <c r="A28" s="13" t="s">
        <v>22</v>
      </c>
      <c r="B28" s="8"/>
      <c r="C28" s="8">
        <v>1000000</v>
      </c>
      <c r="D28" s="8">
        <f>C28-B28</f>
        <v>1000000</v>
      </c>
      <c r="E28" s="8">
        <v>100</v>
      </c>
      <c r="F28" s="9" t="s">
        <v>5</v>
      </c>
    </row>
    <row r="29" spans="1:6" s="4" customFormat="1" ht="27.75" customHeight="1">
      <c r="A29" s="26" t="s">
        <v>40</v>
      </c>
      <c r="B29" s="27">
        <v>121053.9</v>
      </c>
      <c r="C29" s="8"/>
      <c r="D29" s="8"/>
      <c r="E29" s="8"/>
      <c r="F29" s="9"/>
    </row>
    <row r="30" spans="1:6" s="4" customFormat="1" ht="31.5" customHeight="1">
      <c r="A30" s="30" t="s">
        <v>34</v>
      </c>
      <c r="B30" s="8"/>
      <c r="C30" s="8"/>
      <c r="D30" s="8"/>
      <c r="E30" s="8"/>
      <c r="F30" s="9"/>
    </row>
    <row r="31" spans="1:6" s="4" customFormat="1" ht="250.5" customHeight="1">
      <c r="A31" s="20" t="s">
        <v>37</v>
      </c>
      <c r="B31" s="8"/>
      <c r="C31" s="8">
        <v>200000</v>
      </c>
      <c r="D31" s="8">
        <f aca="true" t="shared" si="1" ref="D31:D38">C31-B31</f>
        <v>200000</v>
      </c>
      <c r="E31" s="8">
        <v>100</v>
      </c>
      <c r="F31" s="9" t="s">
        <v>7</v>
      </c>
    </row>
    <row r="32" spans="1:6" s="4" customFormat="1" ht="250.5" customHeight="1">
      <c r="A32" s="20" t="s">
        <v>38</v>
      </c>
      <c r="B32" s="8"/>
      <c r="C32" s="21">
        <v>25000</v>
      </c>
      <c r="D32" s="8">
        <f t="shared" si="1"/>
        <v>25000</v>
      </c>
      <c r="E32" s="8">
        <v>100</v>
      </c>
      <c r="F32" s="9" t="s">
        <v>7</v>
      </c>
    </row>
    <row r="33" spans="1:6" s="4" customFormat="1" ht="67.5" customHeight="1">
      <c r="A33" s="20" t="s">
        <v>19</v>
      </c>
      <c r="B33" s="8"/>
      <c r="C33" s="8">
        <v>150000</v>
      </c>
      <c r="D33" s="8">
        <f t="shared" si="1"/>
        <v>150000</v>
      </c>
      <c r="E33" s="8">
        <v>100</v>
      </c>
      <c r="F33" s="9" t="s">
        <v>27</v>
      </c>
    </row>
    <row r="34" spans="1:8" s="4" customFormat="1" ht="102" customHeight="1">
      <c r="A34" s="13" t="s">
        <v>39</v>
      </c>
      <c r="B34" s="8"/>
      <c r="C34" s="8">
        <v>150000</v>
      </c>
      <c r="D34" s="8">
        <f t="shared" si="1"/>
        <v>150000</v>
      </c>
      <c r="E34" s="8">
        <v>100</v>
      </c>
      <c r="F34" s="9" t="s">
        <v>7</v>
      </c>
      <c r="H34" s="23"/>
    </row>
    <row r="35" spans="1:6" s="4" customFormat="1" ht="67.5" customHeight="1">
      <c r="A35" s="13" t="s">
        <v>20</v>
      </c>
      <c r="B35" s="8"/>
      <c r="C35" s="8">
        <v>1369086.8</v>
      </c>
      <c r="D35" s="8">
        <f t="shared" si="1"/>
        <v>1369086.8</v>
      </c>
      <c r="E35" s="8">
        <v>100</v>
      </c>
      <c r="F35" s="9" t="s">
        <v>16</v>
      </c>
    </row>
    <row r="36" spans="1:6" s="4" customFormat="1" ht="67.5" customHeight="1">
      <c r="A36" s="13" t="s">
        <v>21</v>
      </c>
      <c r="B36" s="8"/>
      <c r="C36" s="8">
        <v>34000</v>
      </c>
      <c r="D36" s="8">
        <f t="shared" si="1"/>
        <v>34000</v>
      </c>
      <c r="E36" s="8">
        <v>100</v>
      </c>
      <c r="F36" s="9" t="s">
        <v>28</v>
      </c>
    </row>
    <row r="37" spans="1:6" s="4" customFormat="1" ht="61.5" customHeight="1">
      <c r="A37" s="13" t="s">
        <v>33</v>
      </c>
      <c r="B37" s="8"/>
      <c r="C37" s="22">
        <v>8054517.6</v>
      </c>
      <c r="D37" s="8">
        <f t="shared" si="1"/>
        <v>8054517.6</v>
      </c>
      <c r="E37" s="8">
        <v>100</v>
      </c>
      <c r="F37" s="9" t="s">
        <v>35</v>
      </c>
    </row>
    <row r="38" spans="1:6" s="5" customFormat="1" ht="39" customHeight="1">
      <c r="A38" s="14" t="s">
        <v>13</v>
      </c>
      <c r="B38" s="15">
        <f>B26+B25+B28+B24+B23+B21+B19+B17+B15+B13+B11+B9+B7</f>
        <v>18544812.8</v>
      </c>
      <c r="C38" s="15">
        <f>SUM(C7:C37)</f>
        <v>28856088.800000004</v>
      </c>
      <c r="D38" s="16">
        <f t="shared" si="1"/>
        <v>10311276.000000004</v>
      </c>
      <c r="E38" s="16">
        <f>C38/B38*100</f>
        <v>155.60194169228822</v>
      </c>
      <c r="F38" s="17"/>
    </row>
    <row r="39" spans="1:6" ht="34.5" customHeight="1">
      <c r="A39" s="33" t="s">
        <v>40</v>
      </c>
      <c r="B39" s="32">
        <f>B8+B10+B12+B14+B16+B18+B20+B22+B27+B29</f>
        <v>750219.8890000001</v>
      </c>
      <c r="C39" s="31"/>
      <c r="D39" s="31"/>
      <c r="E39" s="31"/>
      <c r="F39" s="31"/>
    </row>
  </sheetData>
  <sheetProtection/>
  <mergeCells count="6">
    <mergeCell ref="A3:F3"/>
    <mergeCell ref="A5:A6"/>
    <mergeCell ref="C5:C6"/>
    <mergeCell ref="F5:F6"/>
    <mergeCell ref="B5:B6"/>
    <mergeCell ref="D5:E5"/>
  </mergeCells>
  <printOptions/>
  <pageMargins left="0.3937007874015748" right="0.3937007874015748" top="0.26" bottom="0.28" header="0.28" footer="0.37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08bud2</cp:lastModifiedBy>
  <cp:lastPrinted>2018-01-04T13:56:28Z</cp:lastPrinted>
  <dcterms:created xsi:type="dcterms:W3CDTF">2010-07-06T06:31:57Z</dcterms:created>
  <dcterms:modified xsi:type="dcterms:W3CDTF">2018-01-18T07:12:40Z</dcterms:modified>
  <cp:category/>
  <cp:version/>
  <cp:contentType/>
  <cp:contentStatus/>
</cp:coreProperties>
</file>