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'виконання'!$A$5:$I$79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<sst xmlns="http://schemas.openxmlformats.org/spreadsheetml/2006/main" count="80" uniqueCount="77">
  <si>
    <t>грн.</t>
  </si>
  <si>
    <t>Міста і райони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</si>
  <si>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</si>
  <si>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</si>
  <si>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</si>
  <si>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</si>
  <si>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</si>
  <si>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</si>
  <si>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</si>
  <si>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</si>
  <si>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</si>
  <si>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</si>
  <si>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</si>
  <si>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</si>
  <si>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</si>
  <si>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</si>
  <si>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</si>
  <si>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</si>
  <si>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</si>
  <si>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</si>
  <si>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</si>
  <si>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</si>
  <si>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</si>
  <si>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</si>
  <si>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</si>
  <si>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</si>
  <si>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</si>
  <si>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</si>
  <si>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</si>
  <si>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</si>
  <si>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</si>
  <si>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</si>
  <si>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</si>
  <si>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</si>
  <si>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</si>
  <si>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</si>
  <si>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</si>
  <si>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</si>
  <si>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</si>
  <si>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отг Берестівська (Бердянський район)</t>
  </si>
  <si>
    <t>отг Веселівська (Веселівський район)</t>
  </si>
  <si>
    <t>отг Комиш-Зорянська (Більмацький район)</t>
  </si>
  <si>
    <t>отг Преображенська (Оріхівський район)</t>
  </si>
  <si>
    <t>отг Смирновська (Більмацький район)</t>
  </si>
  <si>
    <t>отг Воскресенська (Пологівський район)</t>
  </si>
  <si>
    <t>отг Долинська (Запорізький район)</t>
  </si>
  <si>
    <t>отг Приморська (Приморський район)</t>
  </si>
  <si>
    <t>отг Комишуваська (Оріхівський район)</t>
  </si>
  <si>
    <t>отг Біленьківська (Запорізький район)</t>
  </si>
  <si>
    <t>отг Ботіївська (Приазовський район)</t>
  </si>
  <si>
    <t>отг Гірсівська (Приазовський район)</t>
  </si>
  <si>
    <t>отг Малотокмачанська (Оріхівський район)</t>
  </si>
  <si>
    <t>отг Осипенківська (Бердянський район)</t>
  </si>
  <si>
    <t>отг Остриківська (Токмацький район)</t>
  </si>
  <si>
    <t>отг Таврійська (Оріхівський район)</t>
  </si>
  <si>
    <t>отг Кам'янсько-Дніпровська (Кам'янсько-Дніпровський район)</t>
  </si>
  <si>
    <t>отг Оріхівська (Оріхівський район)</t>
  </si>
  <si>
    <t>отг Великобілозерська (Великобілозерський район)</t>
  </si>
  <si>
    <t>отг Чернігівська (Чернігівський район)</t>
  </si>
  <si>
    <t>отг. Гуляйпільська (Гуляйпільський район)</t>
  </si>
  <si>
    <t>отг. Павлівська (Вільнянський район)</t>
  </si>
  <si>
    <t>отг. Широківська (Запорізький район)</t>
  </si>
  <si>
    <t>отг. Водянська (Кам'янсько-Дніпровський район)</t>
  </si>
  <si>
    <t>отг. Підгірненська (Василівський район)</t>
  </si>
  <si>
    <t>отг. Новоуспенівська (Веселівський район)</t>
  </si>
  <si>
    <t>отг. Чкаловська (Веселівський район)</t>
  </si>
  <si>
    <t>отг. Петро-Михайлівська  (Вільнянський район)</t>
  </si>
  <si>
    <t>отг.Воздвижівська (Гуляйпільський район)</t>
  </si>
  <si>
    <t>отг. Плодородненська  (Михайлівський район)</t>
  </si>
  <si>
    <t>отг Приазовська  (Приазовський район)</t>
  </si>
  <si>
    <t>отг Кирилівська  (Якимівський район)</t>
  </si>
  <si>
    <t>отг Якимівська  (Якимівський район)</t>
  </si>
  <si>
    <t>отг Новобогданівська (Мелітопольський та Михайлівський райони)</t>
  </si>
  <si>
    <t>отг Благовіщенська (Кам’янсько-Дніпровський район)</t>
  </si>
  <si>
    <t>отг Новоолексіївська (Приморський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</si>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</sst>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0" fillId="0" borderId="12" xfId="0" applyNumberFormat="1" applyFill="1" applyBorder="1" applyAlignment="1" applyProtection="1">
      <alignment/>
      <protection/>
    </xf>
    <xf numFmtId="0" fontId="20" fillId="0" borderId="13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19" fillId="0" borderId="14" xfId="0" applyNumberFormat="1" applyFont="1" applyFill="1" applyBorder="1" applyAlignment="1" applyProtection="1">
      <alignment/>
      <protection/>
    </xf>
    <xf numFmtId="0" fontId="20" fillId="0" borderId="1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9" fillId="0" borderId="17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0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2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17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7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0" fontId="33" fillId="0" borderId="0" xfId="0" applyNumberFormat="1" applyFont="1" applyFill="1" applyBorder="1" applyAlignment="1" applyProtection="1">
      <alignment/>
      <protection/>
    </xf>
    <xf numFmtId="3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712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17.12.2018</v>
          </cell>
        </row>
        <row r="6">
          <cell r="F6" t="str">
            <v>Фактично надійшло на 17.12.2018</v>
          </cell>
        </row>
        <row r="8">
          <cell r="C8" t="str">
            <v>грудень</v>
          </cell>
          <cell r="G8" t="str">
            <v>за грудень</v>
          </cell>
          <cell r="H8" t="str">
            <v>за грудень</v>
          </cell>
          <cell r="J8" t="str">
            <v>за рік</v>
          </cell>
        </row>
        <row r="9">
          <cell r="B9" t="str">
            <v> рік </v>
          </cell>
        </row>
        <row r="10">
          <cell r="B10">
            <v>1971024890</v>
          </cell>
          <cell r="C10">
            <v>126475300</v>
          </cell>
          <cell r="F10">
            <v>1974823369.3</v>
          </cell>
          <cell r="G10">
            <v>70300963.6099999</v>
          </cell>
          <cell r="H10">
            <v>55.58473758117189</v>
          </cell>
          <cell r="I10">
            <v>-56174336.390000105</v>
          </cell>
          <cell r="J10">
            <v>100.1927159478945</v>
          </cell>
          <cell r="K10">
            <v>3798479.2999999523</v>
          </cell>
        </row>
        <row r="11">
          <cell r="B11">
            <v>4927500000</v>
          </cell>
          <cell r="C11">
            <v>413000000</v>
          </cell>
          <cell r="F11">
            <v>4721319773.95</v>
          </cell>
          <cell r="G11">
            <v>181025627.23999977</v>
          </cell>
          <cell r="H11">
            <v>43.83187100242125</v>
          </cell>
          <cell r="I11">
            <v>-231974372.76000023</v>
          </cell>
          <cell r="J11">
            <v>95.81572346930491</v>
          </cell>
          <cell r="K11">
            <v>-206180226.0500002</v>
          </cell>
        </row>
        <row r="12">
          <cell r="B12">
            <v>414898510</v>
          </cell>
          <cell r="C12">
            <v>31747769</v>
          </cell>
          <cell r="F12">
            <v>411425260.23</v>
          </cell>
          <cell r="G12">
            <v>14180971.25</v>
          </cell>
          <cell r="H12">
            <v>44.66761506926676</v>
          </cell>
          <cell r="I12">
            <v>-17566797.75</v>
          </cell>
          <cell r="J12">
            <v>99.16286762032479</v>
          </cell>
          <cell r="K12">
            <v>-3473249.769999981</v>
          </cell>
        </row>
        <row r="13">
          <cell r="B13">
            <v>538120952</v>
          </cell>
          <cell r="C13">
            <v>45389263</v>
          </cell>
          <cell r="F13">
            <v>550834349.21</v>
          </cell>
          <cell r="G13">
            <v>27156780.97000003</v>
          </cell>
          <cell r="H13">
            <v>59.830848035580644</v>
          </cell>
          <cell r="I13">
            <v>-18232482.02999997</v>
          </cell>
          <cell r="J13">
            <v>102.36255383901127</v>
          </cell>
          <cell r="K13">
            <v>12713397.210000038</v>
          </cell>
        </row>
        <row r="14">
          <cell r="B14">
            <v>544500000</v>
          </cell>
          <cell r="C14">
            <v>41026000</v>
          </cell>
          <cell r="F14">
            <v>528910014.43</v>
          </cell>
          <cell r="G14">
            <v>19085285.310000002</v>
          </cell>
          <cell r="H14">
            <v>46.51997589333594</v>
          </cell>
          <cell r="I14">
            <v>-21940714.689999998</v>
          </cell>
          <cell r="J14">
            <v>97.13682542332414</v>
          </cell>
          <cell r="K14">
            <v>-15589985.569999993</v>
          </cell>
        </row>
        <row r="15">
          <cell r="B15">
            <v>78505500</v>
          </cell>
          <cell r="C15">
            <v>6442210</v>
          </cell>
          <cell r="F15">
            <v>77175391.53</v>
          </cell>
          <cell r="G15">
            <v>3193594.6099999994</v>
          </cell>
          <cell r="H15">
            <v>49.57296657513492</v>
          </cell>
          <cell r="I15">
            <v>-3248615.3900000006</v>
          </cell>
          <cell r="J15">
            <v>98.3057130137379</v>
          </cell>
          <cell r="K15">
            <v>-1330108.4699999988</v>
          </cell>
        </row>
        <row r="16">
          <cell r="B16">
            <v>43620331</v>
          </cell>
          <cell r="C16">
            <v>3971456</v>
          </cell>
          <cell r="F16">
            <v>46214187.47</v>
          </cell>
          <cell r="G16">
            <v>1030237.2100000009</v>
          </cell>
          <cell r="H16">
            <v>25.941045551052333</v>
          </cell>
          <cell r="I16">
            <v>-2941218.789999999</v>
          </cell>
          <cell r="J16">
            <v>105.94643921890459</v>
          </cell>
          <cell r="K16">
            <v>2593856.469999999</v>
          </cell>
        </row>
        <row r="17">
          <cell r="B17">
            <v>268606765</v>
          </cell>
          <cell r="C17">
            <v>22597287</v>
          </cell>
          <cell r="F17">
            <v>272773959.91</v>
          </cell>
          <cell r="G17">
            <v>11420924.49000004</v>
          </cell>
          <cell r="H17">
            <v>50.541131287132124</v>
          </cell>
          <cell r="I17">
            <v>-11176362.50999996</v>
          </cell>
          <cell r="J17">
            <v>101.5514110041123</v>
          </cell>
          <cell r="K17">
            <v>4167194.910000026</v>
          </cell>
        </row>
        <row r="18">
          <cell r="B18">
            <v>127154</v>
          </cell>
          <cell r="C18">
            <v>7150</v>
          </cell>
          <cell r="F18">
            <v>136810.63</v>
          </cell>
          <cell r="G18">
            <v>9697.11</v>
          </cell>
          <cell r="H18">
            <v>135.62391608391607</v>
          </cell>
          <cell r="I18">
            <v>2547.1100000000006</v>
          </cell>
          <cell r="J18">
            <v>107.59443666734825</v>
          </cell>
          <cell r="K18">
            <v>9656.630000000005</v>
          </cell>
        </row>
        <row r="19">
          <cell r="B19">
            <v>5432240</v>
          </cell>
          <cell r="C19">
            <v>317662</v>
          </cell>
          <cell r="F19">
            <v>5999470.85</v>
          </cell>
          <cell r="G19">
            <v>176687.3599999994</v>
          </cell>
          <cell r="H19">
            <v>55.621182262908185</v>
          </cell>
          <cell r="I19">
            <v>-140974.6400000006</v>
          </cell>
          <cell r="J19">
            <v>110.44193279383828</v>
          </cell>
          <cell r="K19">
            <v>567230.8499999996</v>
          </cell>
        </row>
        <row r="20">
          <cell r="B20">
            <v>135851810</v>
          </cell>
          <cell r="C20">
            <v>11700552</v>
          </cell>
          <cell r="F20">
            <v>137022045.58</v>
          </cell>
          <cell r="G20">
            <v>5695289.9400000125</v>
          </cell>
          <cell r="H20">
            <v>48.675395314682696</v>
          </cell>
          <cell r="I20">
            <v>-6005262.0599999875</v>
          </cell>
          <cell r="J20">
            <v>100.86140595403184</v>
          </cell>
          <cell r="K20">
            <v>1170235.580000013</v>
          </cell>
        </row>
        <row r="21">
          <cell r="B21">
            <v>28842520</v>
          </cell>
          <cell r="C21">
            <v>2345970</v>
          </cell>
          <cell r="F21">
            <v>33478916.44</v>
          </cell>
          <cell r="G21">
            <v>1220384.080000002</v>
          </cell>
          <cell r="H21">
            <v>52.02044697928797</v>
          </cell>
          <cell r="I21">
            <v>-1125585.919999998</v>
          </cell>
          <cell r="J21">
            <v>116.07486599645247</v>
          </cell>
          <cell r="K21">
            <v>4636396.440000001</v>
          </cell>
        </row>
        <row r="22">
          <cell r="B22">
            <v>57337760</v>
          </cell>
          <cell r="C22">
            <v>4660669</v>
          </cell>
          <cell r="F22">
            <v>58835587.27</v>
          </cell>
          <cell r="G22">
            <v>2385171.230000004</v>
          </cell>
          <cell r="H22">
            <v>51.176584949499826</v>
          </cell>
          <cell r="I22">
            <v>-2275497.769999996</v>
          </cell>
          <cell r="J22">
            <v>102.61228773150539</v>
          </cell>
          <cell r="K22">
            <v>1497827.2700000033</v>
          </cell>
        </row>
        <row r="23">
          <cell r="B23">
            <v>9978300</v>
          </cell>
          <cell r="C23">
            <v>485166</v>
          </cell>
          <cell r="F23">
            <v>9843985.48</v>
          </cell>
          <cell r="G23">
            <v>324297.8200000003</v>
          </cell>
          <cell r="H23">
            <v>66.84265179340684</v>
          </cell>
          <cell r="I23">
            <v>-160868.1799999997</v>
          </cell>
          <cell r="J23">
            <v>98.65393383642504</v>
          </cell>
          <cell r="K23">
            <v>-134314.51999999955</v>
          </cell>
        </row>
        <row r="24">
          <cell r="B24">
            <v>44969480</v>
          </cell>
          <cell r="C24">
            <v>4261243</v>
          </cell>
          <cell r="F24">
            <v>46814410.23</v>
          </cell>
          <cell r="G24">
            <v>2040222.259999998</v>
          </cell>
          <cell r="H24">
            <v>47.87857111176241</v>
          </cell>
          <cell r="I24">
            <v>-2221020.740000002</v>
          </cell>
          <cell r="J24">
            <v>104.10262744866073</v>
          </cell>
          <cell r="K24">
            <v>1844930.2299999967</v>
          </cell>
        </row>
        <row r="25">
          <cell r="B25">
            <v>121973800</v>
          </cell>
          <cell r="C25">
            <v>6857335</v>
          </cell>
          <cell r="F25">
            <v>117818726.84</v>
          </cell>
          <cell r="G25">
            <v>4676549.700000003</v>
          </cell>
          <cell r="H25">
            <v>68.19777216659246</v>
          </cell>
          <cell r="I25">
            <v>-2180785.299999997</v>
          </cell>
          <cell r="J25">
            <v>96.59347076175375</v>
          </cell>
          <cell r="K25">
            <v>-4155073.1599999964</v>
          </cell>
        </row>
        <row r="26">
          <cell r="B26">
            <v>69845658</v>
          </cell>
          <cell r="C26">
            <v>4541133</v>
          </cell>
          <cell r="F26">
            <v>67437883.49</v>
          </cell>
          <cell r="G26">
            <v>2912403.1599999964</v>
          </cell>
          <cell r="H26">
            <v>64.133844130969</v>
          </cell>
          <cell r="I26">
            <v>-1628729.8400000036</v>
          </cell>
          <cell r="J26">
            <v>96.552721272953</v>
          </cell>
          <cell r="K26">
            <v>-2407774.5100000054</v>
          </cell>
        </row>
        <row r="27">
          <cell r="B27">
            <v>64584744</v>
          </cell>
          <cell r="C27">
            <v>5684388</v>
          </cell>
          <cell r="F27">
            <v>63305026.43</v>
          </cell>
          <cell r="G27">
            <v>2775347.9299999997</v>
          </cell>
          <cell r="H27">
            <v>48.82404104012604</v>
          </cell>
          <cell r="I27">
            <v>-2909040.0700000003</v>
          </cell>
          <cell r="J27">
            <v>98.01854510718506</v>
          </cell>
          <cell r="K27">
            <v>-1279717.5700000003</v>
          </cell>
        </row>
        <row r="28">
          <cell r="B28">
            <v>88000</v>
          </cell>
          <cell r="C28">
            <v>8350</v>
          </cell>
          <cell r="F28">
            <v>34971.31000000001</v>
          </cell>
          <cell r="G28">
            <v>90.00000000001455</v>
          </cell>
          <cell r="H28">
            <v>1.0778443113774197</v>
          </cell>
          <cell r="I28">
            <v>-8259.999999999985</v>
          </cell>
          <cell r="J28">
            <v>39.74012500000001</v>
          </cell>
          <cell r="K28">
            <v>-53028.68999999999</v>
          </cell>
        </row>
        <row r="29">
          <cell r="B29">
            <v>172041616</v>
          </cell>
          <cell r="C29">
            <v>9782131</v>
          </cell>
          <cell r="F29">
            <v>174028553.38</v>
          </cell>
          <cell r="G29">
            <v>6021023.449999988</v>
          </cell>
          <cell r="H29">
            <v>61.551245326810566</v>
          </cell>
          <cell r="I29">
            <v>-3761107.550000012</v>
          </cell>
          <cell r="J29">
            <v>101.1549167150348</v>
          </cell>
          <cell r="K29">
            <v>1986937.3799999952</v>
          </cell>
        </row>
        <row r="30">
          <cell r="B30">
            <v>46162811</v>
          </cell>
          <cell r="C30">
            <v>3229895</v>
          </cell>
          <cell r="F30">
            <v>48458129.53</v>
          </cell>
          <cell r="G30">
            <v>1860016.6700000018</v>
          </cell>
          <cell r="H30">
            <v>57.58752745832301</v>
          </cell>
          <cell r="I30">
            <v>-1369878.3299999982</v>
          </cell>
          <cell r="J30">
            <v>104.97222435176229</v>
          </cell>
          <cell r="K30">
            <v>2295318.530000001</v>
          </cell>
        </row>
        <row r="31">
          <cell r="B31">
            <v>40817642</v>
          </cell>
          <cell r="C31">
            <v>1970768</v>
          </cell>
          <cell r="F31">
            <v>38605847.62</v>
          </cell>
          <cell r="G31">
            <v>1457234.2399999946</v>
          </cell>
          <cell r="H31">
            <v>73.94245492112692</v>
          </cell>
          <cell r="I31">
            <v>-513533.76000000536</v>
          </cell>
          <cell r="J31">
            <v>94.58127840897815</v>
          </cell>
          <cell r="K31">
            <v>-2211794.3800000027</v>
          </cell>
        </row>
        <row r="32">
          <cell r="B32">
            <v>36771527</v>
          </cell>
          <cell r="C32">
            <v>1540471</v>
          </cell>
          <cell r="F32">
            <v>37523553.23</v>
          </cell>
          <cell r="G32">
            <v>1015993.0899999961</v>
          </cell>
          <cell r="H32">
            <v>65.95340580900232</v>
          </cell>
          <cell r="I32">
            <v>-524477.9100000039</v>
          </cell>
          <cell r="J32">
            <v>102.0451319032794</v>
          </cell>
          <cell r="K32">
            <v>752026.2299999967</v>
          </cell>
        </row>
        <row r="33">
          <cell r="B33">
            <v>69023362</v>
          </cell>
          <cell r="C33">
            <v>4736181</v>
          </cell>
          <cell r="F33">
            <v>71390347.38</v>
          </cell>
          <cell r="G33">
            <v>2661745.019999996</v>
          </cell>
          <cell r="H33">
            <v>56.2002385466264</v>
          </cell>
          <cell r="I33">
            <v>-2074435.9800000042</v>
          </cell>
          <cell r="J33">
            <v>103.42925251887904</v>
          </cell>
          <cell r="K33">
            <v>2366985.379999995</v>
          </cell>
        </row>
        <row r="34">
          <cell r="B34">
            <v>252000</v>
          </cell>
          <cell r="C34">
            <v>1500</v>
          </cell>
          <cell r="F34">
            <v>278025.3</v>
          </cell>
          <cell r="G34">
            <v>11381.5</v>
          </cell>
          <cell r="H34">
            <v>758.7666666666667</v>
          </cell>
          <cell r="I34">
            <v>9881.5</v>
          </cell>
          <cell r="J34">
            <v>110.3275</v>
          </cell>
          <cell r="K34">
            <v>26025.29999999999</v>
          </cell>
        </row>
        <row r="35">
          <cell r="B35">
            <v>8327400</v>
          </cell>
          <cell r="C35">
            <v>876342</v>
          </cell>
          <cell r="F35">
            <v>7896535.43</v>
          </cell>
          <cell r="G35">
            <v>225061.59999999963</v>
          </cell>
          <cell r="H35">
            <v>25.681936960684254</v>
          </cell>
          <cell r="I35">
            <v>-651280.4000000004</v>
          </cell>
          <cell r="J35">
            <v>94.82594123015586</v>
          </cell>
          <cell r="K35">
            <v>-430864.5700000003</v>
          </cell>
        </row>
        <row r="36">
          <cell r="B36">
            <v>18139515</v>
          </cell>
          <cell r="C36">
            <v>1373807</v>
          </cell>
          <cell r="F36">
            <v>17941996.79</v>
          </cell>
          <cell r="G36">
            <v>419532.7199999988</v>
          </cell>
          <cell r="H36">
            <v>30.53796639557076</v>
          </cell>
          <cell r="I36">
            <v>-954274.2800000012</v>
          </cell>
          <cell r="J36">
            <v>98.91111636667243</v>
          </cell>
          <cell r="K36">
            <v>-197518.2100000009</v>
          </cell>
        </row>
        <row r="37">
          <cell r="B37">
            <v>44254625</v>
          </cell>
          <cell r="C37">
            <v>2802377</v>
          </cell>
          <cell r="F37">
            <v>44078137.65</v>
          </cell>
          <cell r="G37">
            <v>1867722.4399999976</v>
          </cell>
          <cell r="H37">
            <v>66.64779364089833</v>
          </cell>
          <cell r="I37">
            <v>-934654.5600000024</v>
          </cell>
          <cell r="J37">
            <v>99.601200213537</v>
          </cell>
          <cell r="K37">
            <v>-176487.3500000015</v>
          </cell>
        </row>
        <row r="38">
          <cell r="B38">
            <v>22850989</v>
          </cell>
          <cell r="C38">
            <v>907570</v>
          </cell>
          <cell r="F38">
            <v>24017810.09</v>
          </cell>
          <cell r="G38">
            <v>622274.5</v>
          </cell>
          <cell r="H38">
            <v>68.56490408453342</v>
          </cell>
          <cell r="I38">
            <v>-285295.5</v>
          </cell>
          <cell r="J38">
            <v>105.10621702194159</v>
          </cell>
          <cell r="K38">
            <v>1166821.0899999999</v>
          </cell>
        </row>
        <row r="39">
          <cell r="B39">
            <v>19072094</v>
          </cell>
          <cell r="C39">
            <v>1748262</v>
          </cell>
          <cell r="F39">
            <v>18151679.09</v>
          </cell>
          <cell r="G39">
            <v>606612.3200000003</v>
          </cell>
          <cell r="H39">
            <v>34.69802123480349</v>
          </cell>
          <cell r="I39">
            <v>-1141649.6799999997</v>
          </cell>
          <cell r="J39">
            <v>95.17402278952693</v>
          </cell>
          <cell r="K39">
            <v>-920414.9100000001</v>
          </cell>
        </row>
        <row r="40">
          <cell r="B40">
            <v>16826730</v>
          </cell>
          <cell r="C40">
            <v>887906</v>
          </cell>
          <cell r="F40">
            <v>18308379.74</v>
          </cell>
          <cell r="G40">
            <v>445276.1499999985</v>
          </cell>
          <cell r="H40">
            <v>50.14901915292819</v>
          </cell>
          <cell r="I40">
            <v>-442629.8500000015</v>
          </cell>
          <cell r="J40">
            <v>108.80533377548699</v>
          </cell>
          <cell r="K40">
            <v>1481649.7399999984</v>
          </cell>
        </row>
        <row r="41">
          <cell r="B41">
            <v>22403480</v>
          </cell>
          <cell r="C41">
            <v>819990</v>
          </cell>
          <cell r="F41">
            <v>22271552.81</v>
          </cell>
          <cell r="G41">
            <v>536162.7599999979</v>
          </cell>
          <cell r="H41">
            <v>65.3864998353636</v>
          </cell>
          <cell r="I41">
            <v>-283827.2400000021</v>
          </cell>
          <cell r="J41">
            <v>99.41113081539118</v>
          </cell>
          <cell r="K41">
            <v>-131927.19000000134</v>
          </cell>
        </row>
        <row r="42">
          <cell r="B42">
            <v>30599660</v>
          </cell>
          <cell r="C42">
            <v>2181395</v>
          </cell>
          <cell r="F42">
            <v>32479132.76</v>
          </cell>
          <cell r="G42">
            <v>1601496.5100000016</v>
          </cell>
          <cell r="H42">
            <v>73.41616305162529</v>
          </cell>
          <cell r="I42">
            <v>-579898.4899999984</v>
          </cell>
          <cell r="J42">
            <v>106.1421360890938</v>
          </cell>
          <cell r="K42">
            <v>1879472.7600000016</v>
          </cell>
        </row>
        <row r="43">
          <cell r="B43">
            <v>53530369</v>
          </cell>
          <cell r="C43">
            <v>3544523</v>
          </cell>
          <cell r="F43">
            <v>52914978.42</v>
          </cell>
          <cell r="G43">
            <v>1741059.3200000003</v>
          </cell>
          <cell r="H43">
            <v>49.11970722153588</v>
          </cell>
          <cell r="I43">
            <v>-1803463.6799999997</v>
          </cell>
          <cell r="J43">
            <v>98.85038980396344</v>
          </cell>
          <cell r="K43">
            <v>-615390.5799999982</v>
          </cell>
        </row>
        <row r="44">
          <cell r="B44">
            <v>25068682</v>
          </cell>
          <cell r="C44">
            <v>2189790</v>
          </cell>
          <cell r="F44">
            <v>25869311.42</v>
          </cell>
          <cell r="G44">
            <v>807025.4600000009</v>
          </cell>
          <cell r="H44">
            <v>36.854011571885934</v>
          </cell>
          <cell r="I44">
            <v>-1382764.539999999</v>
          </cell>
          <cell r="J44">
            <v>103.1937435721591</v>
          </cell>
          <cell r="K44">
            <v>800629.4200000018</v>
          </cell>
        </row>
        <row r="45">
          <cell r="B45">
            <v>26137216</v>
          </cell>
          <cell r="C45">
            <v>1508676</v>
          </cell>
          <cell r="F45">
            <v>29316438.97</v>
          </cell>
          <cell r="G45">
            <v>1100822.3499999978</v>
          </cell>
          <cell r="H45">
            <v>72.96612062497168</v>
          </cell>
          <cell r="I45">
            <v>-407853.65000000224</v>
          </cell>
          <cell r="J45">
            <v>112.16358685638133</v>
          </cell>
          <cell r="K45">
            <v>3179222.969999999</v>
          </cell>
        </row>
        <row r="46">
          <cell r="B46">
            <v>8586180</v>
          </cell>
          <cell r="C46">
            <v>323238</v>
          </cell>
          <cell r="F46">
            <v>9771894.57</v>
          </cell>
          <cell r="G46">
            <v>402910.26999999955</v>
          </cell>
          <cell r="H46">
            <v>124.64817564766506</v>
          </cell>
          <cell r="I46">
            <v>79672.26999999955</v>
          </cell>
          <cell r="J46">
            <v>113.80957037937709</v>
          </cell>
          <cell r="K46">
            <v>1185714.5700000003</v>
          </cell>
        </row>
        <row r="47">
          <cell r="B47">
            <v>10057400</v>
          </cell>
          <cell r="C47">
            <v>670387</v>
          </cell>
          <cell r="F47">
            <v>9799026.46</v>
          </cell>
          <cell r="G47">
            <v>696639.5500000007</v>
          </cell>
          <cell r="H47">
            <v>103.91602909960973</v>
          </cell>
          <cell r="I47">
            <v>26252.550000000745</v>
          </cell>
          <cell r="J47">
            <v>97.43101059916083</v>
          </cell>
          <cell r="K47">
            <v>-258373.5399999991</v>
          </cell>
        </row>
        <row r="48">
          <cell r="B48">
            <v>10440120</v>
          </cell>
          <cell r="C48">
            <v>1268174</v>
          </cell>
          <cell r="F48">
            <v>9648563.77</v>
          </cell>
          <cell r="G48">
            <v>286016.5399999991</v>
          </cell>
          <cell r="H48">
            <v>22.55341459452718</v>
          </cell>
          <cell r="I48">
            <v>-982157.4600000009</v>
          </cell>
          <cell r="J48">
            <v>92.41813092186679</v>
          </cell>
          <cell r="K48">
            <v>-791556.2300000004</v>
          </cell>
        </row>
        <row r="49">
          <cell r="B49">
            <v>30094200</v>
          </cell>
          <cell r="C49">
            <v>2656126</v>
          </cell>
          <cell r="F49">
            <v>31499907.76</v>
          </cell>
          <cell r="G49">
            <v>778567.75</v>
          </cell>
          <cell r="H49">
            <v>29.312154242682766</v>
          </cell>
          <cell r="I49">
            <v>-1877558.25</v>
          </cell>
          <cell r="J49">
            <v>104.67102551322182</v>
          </cell>
          <cell r="K49">
            <v>1405707.7600000016</v>
          </cell>
        </row>
        <row r="50">
          <cell r="B50">
            <v>11660400</v>
          </cell>
          <cell r="C50">
            <v>761150</v>
          </cell>
          <cell r="F50">
            <v>10825149.57</v>
          </cell>
          <cell r="G50">
            <v>337397.2599999998</v>
          </cell>
          <cell r="H50">
            <v>44.32730210865135</v>
          </cell>
          <cell r="I50">
            <v>-423752.7400000002</v>
          </cell>
          <cell r="J50">
            <v>92.83686297211074</v>
          </cell>
          <cell r="K50">
            <v>-835250.4299999997</v>
          </cell>
        </row>
        <row r="51">
          <cell r="B51">
            <v>8553985</v>
          </cell>
          <cell r="C51">
            <v>547050</v>
          </cell>
          <cell r="F51">
            <v>9137627.76</v>
          </cell>
          <cell r="G51">
            <v>878543.1099999994</v>
          </cell>
          <cell r="H51">
            <v>160.59649209395837</v>
          </cell>
          <cell r="I51">
            <v>331493.1099999994</v>
          </cell>
          <cell r="J51">
            <v>106.82305101072775</v>
          </cell>
          <cell r="K51">
            <v>583642.7599999998</v>
          </cell>
        </row>
        <row r="52">
          <cell r="B52">
            <v>51159999</v>
          </cell>
          <cell r="C52">
            <v>3655749</v>
          </cell>
          <cell r="F52">
            <v>53378669.24</v>
          </cell>
          <cell r="G52">
            <v>1516910.460000001</v>
          </cell>
          <cell r="H52">
            <v>41.49383505268006</v>
          </cell>
          <cell r="I52">
            <v>-2138838.539999999</v>
          </cell>
          <cell r="J52">
            <v>104.33672846631603</v>
          </cell>
          <cell r="K52">
            <v>2218670.240000002</v>
          </cell>
        </row>
        <row r="53">
          <cell r="B53">
            <v>63464183</v>
          </cell>
          <cell r="C53">
            <v>6897532</v>
          </cell>
          <cell r="F53">
            <v>62035660.88</v>
          </cell>
          <cell r="G53">
            <v>2376883.120000005</v>
          </cell>
          <cell r="H53">
            <v>34.45990710880362</v>
          </cell>
          <cell r="I53">
            <v>-4520648.879999995</v>
          </cell>
          <cell r="J53">
            <v>97.74908924613432</v>
          </cell>
          <cell r="K53">
            <v>-1428522.1199999973</v>
          </cell>
        </row>
        <row r="54">
          <cell r="B54">
            <v>37199816</v>
          </cell>
          <cell r="C54">
            <v>3296250</v>
          </cell>
          <cell r="F54">
            <v>36214937.04</v>
          </cell>
          <cell r="G54">
            <v>1448610.210000001</v>
          </cell>
          <cell r="H54">
            <v>43.94721911262801</v>
          </cell>
          <cell r="I54">
            <v>-1847639.789999999</v>
          </cell>
          <cell r="J54">
            <v>97.35246281863328</v>
          </cell>
          <cell r="K54">
            <v>-984878.9600000009</v>
          </cell>
        </row>
        <row r="55">
          <cell r="B55">
            <v>58788000</v>
          </cell>
          <cell r="C55">
            <v>3647691</v>
          </cell>
          <cell r="F55">
            <v>67115700.79</v>
          </cell>
          <cell r="G55">
            <v>2952847.0700000077</v>
          </cell>
          <cell r="H55">
            <v>80.951129632417</v>
          </cell>
          <cell r="I55">
            <v>-694843.9299999923</v>
          </cell>
          <cell r="J55">
            <v>114.165647394026</v>
          </cell>
          <cell r="K55">
            <v>8327700.790000007</v>
          </cell>
        </row>
        <row r="56">
          <cell r="B56">
            <v>70526670</v>
          </cell>
          <cell r="C56">
            <v>5034620</v>
          </cell>
          <cell r="F56">
            <v>70722219.87</v>
          </cell>
          <cell r="G56">
            <v>2114415.829999998</v>
          </cell>
          <cell r="H56">
            <v>41.99752573183275</v>
          </cell>
          <cell r="I56">
            <v>-2920204.170000002</v>
          </cell>
          <cell r="J56">
            <v>100.27727081116976</v>
          </cell>
          <cell r="K56">
            <v>195549.87000000477</v>
          </cell>
        </row>
        <row r="57">
          <cell r="B57">
            <v>12057868</v>
          </cell>
          <cell r="C57">
            <v>959238</v>
          </cell>
          <cell r="F57">
            <v>12353673.8</v>
          </cell>
          <cell r="G57">
            <v>707049.5200000014</v>
          </cell>
          <cell r="H57">
            <v>73.7094985811656</v>
          </cell>
          <cell r="I57">
            <v>-252188.47999999858</v>
          </cell>
          <cell r="J57">
            <v>102.45321809792578</v>
          </cell>
          <cell r="K57">
            <v>295805.80000000075</v>
          </cell>
        </row>
        <row r="58">
          <cell r="B58">
            <v>58314869</v>
          </cell>
          <cell r="C58">
            <v>3970200</v>
          </cell>
          <cell r="F58">
            <v>58579714.86</v>
          </cell>
          <cell r="G58">
            <v>2239754.6799999997</v>
          </cell>
          <cell r="H58">
            <v>56.41415243564555</v>
          </cell>
          <cell r="I58">
            <v>-1730445.3200000003</v>
          </cell>
          <cell r="J58">
            <v>100.45416523185536</v>
          </cell>
          <cell r="K58">
            <v>264845.8599999994</v>
          </cell>
        </row>
        <row r="59">
          <cell r="B59">
            <v>12324400</v>
          </cell>
          <cell r="C59">
            <v>1619096</v>
          </cell>
          <cell r="F59">
            <v>14282672.29</v>
          </cell>
          <cell r="G59">
            <v>319465.5099999998</v>
          </cell>
          <cell r="H59">
            <v>19.731103652902593</v>
          </cell>
          <cell r="I59">
            <v>-1299630.4900000002</v>
          </cell>
          <cell r="J59">
            <v>115.88939250592321</v>
          </cell>
          <cell r="K59">
            <v>1958272.289999999</v>
          </cell>
        </row>
        <row r="60">
          <cell r="B60">
            <v>14552410</v>
          </cell>
          <cell r="C60">
            <v>1813200</v>
          </cell>
          <cell r="F60">
            <v>15055135.82</v>
          </cell>
          <cell r="G60">
            <v>515580.4399999995</v>
          </cell>
          <cell r="H60">
            <v>28.434835649680096</v>
          </cell>
          <cell r="I60">
            <v>-1297619.5600000005</v>
          </cell>
          <cell r="J60">
            <v>103.45458807166648</v>
          </cell>
          <cell r="K60">
            <v>502725.8200000003</v>
          </cell>
        </row>
        <row r="61">
          <cell r="B61">
            <v>10990554</v>
          </cell>
          <cell r="C61">
            <v>665009</v>
          </cell>
          <cell r="F61">
            <v>10756054.43</v>
          </cell>
          <cell r="G61">
            <v>295557.2199999988</v>
          </cell>
          <cell r="H61">
            <v>44.4440932378357</v>
          </cell>
          <cell r="I61">
            <v>-369451.7800000012</v>
          </cell>
          <cell r="J61">
            <v>97.86635350683869</v>
          </cell>
          <cell r="K61">
            <v>-234499.5700000003</v>
          </cell>
        </row>
        <row r="62">
          <cell r="B62">
            <v>12636320</v>
          </cell>
          <cell r="C62">
            <v>1121020</v>
          </cell>
          <cell r="F62">
            <v>12857627.98</v>
          </cell>
          <cell r="G62">
            <v>327228.5</v>
          </cell>
          <cell r="H62">
            <v>29.190246382758563</v>
          </cell>
          <cell r="I62">
            <v>-793791.5</v>
          </cell>
          <cell r="J62">
            <v>101.75136416298416</v>
          </cell>
          <cell r="K62">
            <v>221307.98000000045</v>
          </cell>
        </row>
        <row r="63">
          <cell r="B63">
            <v>8778418</v>
          </cell>
          <cell r="C63">
            <v>824265</v>
          </cell>
          <cell r="F63">
            <v>8649419.49</v>
          </cell>
          <cell r="G63">
            <v>538429.5</v>
          </cell>
          <cell r="H63">
            <v>65.32237811868757</v>
          </cell>
          <cell r="I63">
            <v>-285835.5</v>
          </cell>
          <cell r="J63">
            <v>98.53050390172808</v>
          </cell>
          <cell r="K63">
            <v>-128998.50999999978</v>
          </cell>
        </row>
        <row r="64">
          <cell r="B64">
            <v>12876455</v>
          </cell>
          <cell r="C64">
            <v>839190</v>
          </cell>
          <cell r="F64">
            <v>13822659.92</v>
          </cell>
          <cell r="G64">
            <v>313993.48000000045</v>
          </cell>
          <cell r="H64">
            <v>37.416256151765445</v>
          </cell>
          <cell r="I64">
            <v>-525196.5199999996</v>
          </cell>
          <cell r="J64">
            <v>107.34833399410009</v>
          </cell>
          <cell r="K64">
            <v>946204.9199999999</v>
          </cell>
        </row>
        <row r="65">
          <cell r="B65">
            <v>10633820</v>
          </cell>
          <cell r="C65">
            <v>666860</v>
          </cell>
          <cell r="F65">
            <v>10926987</v>
          </cell>
          <cell r="G65">
            <v>333923.2400000002</v>
          </cell>
          <cell r="H65">
            <v>50.07396455028045</v>
          </cell>
          <cell r="I65">
            <v>-332936.7599999998</v>
          </cell>
          <cell r="J65">
            <v>102.7569302470796</v>
          </cell>
          <cell r="K65">
            <v>293167</v>
          </cell>
        </row>
        <row r="66">
          <cell r="B66">
            <v>29537532</v>
          </cell>
          <cell r="C66">
            <v>1954273</v>
          </cell>
          <cell r="F66">
            <v>30100566.87</v>
          </cell>
          <cell r="G66">
            <v>1007800.120000001</v>
          </cell>
          <cell r="H66">
            <v>51.569055091074844</v>
          </cell>
          <cell r="I66">
            <v>-946472.879999999</v>
          </cell>
          <cell r="J66">
            <v>101.90616761752472</v>
          </cell>
          <cell r="K66">
            <v>563034.870000001</v>
          </cell>
        </row>
        <row r="67">
          <cell r="B67">
            <v>54835300</v>
          </cell>
          <cell r="C67">
            <v>3323822</v>
          </cell>
          <cell r="F67">
            <v>58761653.4</v>
          </cell>
          <cell r="G67">
            <v>1187805.960000001</v>
          </cell>
          <cell r="H67">
            <v>35.736148325632385</v>
          </cell>
          <cell r="I67">
            <v>-2136016.039999999</v>
          </cell>
          <cell r="J67">
            <v>107.16026610595728</v>
          </cell>
          <cell r="K67">
            <v>3926353.3999999985</v>
          </cell>
        </row>
        <row r="68">
          <cell r="B68">
            <v>88397534</v>
          </cell>
          <cell r="C68">
            <v>7930823</v>
          </cell>
          <cell r="F68">
            <v>83418548.48</v>
          </cell>
          <cell r="G68">
            <v>2235702.6400000006</v>
          </cell>
          <cell r="H68">
            <v>28.19004585022261</v>
          </cell>
          <cell r="I68">
            <v>-5695120.359999999</v>
          </cell>
          <cell r="J68">
            <v>94.36750631527798</v>
          </cell>
          <cell r="K68">
            <v>-4978985.519999996</v>
          </cell>
        </row>
        <row r="69">
          <cell r="B69">
            <v>14752300</v>
          </cell>
          <cell r="C69">
            <v>815890</v>
          </cell>
          <cell r="F69">
            <v>14545582.5</v>
          </cell>
          <cell r="G69">
            <v>417655.6799999997</v>
          </cell>
          <cell r="H69">
            <v>51.19019475664608</v>
          </cell>
          <cell r="I69">
            <v>-398234.3200000003</v>
          </cell>
          <cell r="J69">
            <v>98.59874392467616</v>
          </cell>
          <cell r="K69">
            <v>-206717.5</v>
          </cell>
        </row>
        <row r="70">
          <cell r="B70">
            <v>6871900</v>
          </cell>
          <cell r="C70">
            <v>363350</v>
          </cell>
          <cell r="F70">
            <v>6654251.36</v>
          </cell>
          <cell r="G70">
            <v>197340.72000000067</v>
          </cell>
          <cell r="H70">
            <v>54.311468281271694</v>
          </cell>
          <cell r="I70">
            <v>-166009.27999999933</v>
          </cell>
          <cell r="J70">
            <v>96.8327734687641</v>
          </cell>
          <cell r="K70">
            <v>-217648.63999999966</v>
          </cell>
        </row>
        <row r="71">
          <cell r="B71">
            <v>6901685</v>
          </cell>
          <cell r="C71">
            <v>608748</v>
          </cell>
          <cell r="F71">
            <v>6486443.44</v>
          </cell>
          <cell r="G71">
            <v>219178.40000000037</v>
          </cell>
          <cell r="H71">
            <v>36.00478358861144</v>
          </cell>
          <cell r="I71">
            <v>-389569.5999999996</v>
          </cell>
          <cell r="J71">
            <v>93.98347562950208</v>
          </cell>
          <cell r="K71">
            <v>-415241.5599999996</v>
          </cell>
        </row>
        <row r="72">
          <cell r="B72">
            <v>10693080450</v>
          </cell>
          <cell r="C72">
            <v>827853438</v>
          </cell>
          <cell r="F72">
            <v>10515134899.54</v>
          </cell>
          <cell r="G72">
            <v>397257172.1599996</v>
          </cell>
          <cell r="H72">
            <v>47.98641328587435</v>
          </cell>
          <cell r="I72">
            <v>-430596265.8400004</v>
          </cell>
          <cell r="J72">
            <v>98.3358813085522</v>
          </cell>
          <cell r="K72">
            <v>-177945550.46000004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0"/>
  <sheetViews>
    <sheetView tabSelected="1" zoomScalePageLayoutView="0" workbookViewId="0" topLeftCell="A1">
      <pane xSplit="1" ySplit="9" topLeftCell="B55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B19" sqref="B19"/>
    </sheetView>
  </sheetViews>
  <sheetFormatPr defaultColWidth="11.421875" defaultRowHeight="12.75"/>
  <cols>
    <col min="1" max="1" width="31.140625" style="3" customWidth="1"/>
    <col min="2" max="2" width="11.421875" style="2" customWidth="1"/>
    <col min="3" max="3" width="11.28125" style="2" customWidth="1"/>
    <col min="4" max="5" width="11.421875" style="2" customWidth="1"/>
    <col min="6" max="6" width="9.421875" style="2" customWidth="1"/>
    <col min="7" max="7" width="11.421875" style="2" customWidth="1"/>
    <col min="8" max="8" width="8.57421875" style="2" customWidth="1"/>
    <col min="9" max="11" width="11.421875" style="2" customWidth="1"/>
    <col min="12" max="16384" width="11.421875" style="3" customWidth="1"/>
  </cols>
  <sheetData>
    <row r="2" spans="1:9" ht="18.75">
      <c r="A2" s="1" t="str">
        <f>'[1]вспомогат'!A2</f>
        <v>Щоденний моніторинг виконання за помісячним розписом доходів станом на 17.12.2018</v>
      </c>
      <c r="B2" s="1"/>
      <c r="C2" s="1"/>
      <c r="D2" s="1"/>
      <c r="E2" s="1"/>
      <c r="F2" s="1"/>
      <c r="G2" s="1"/>
      <c r="H2" s="1"/>
      <c r="I2" s="1"/>
    </row>
    <row r="3" ht="12.75">
      <c r="I3" s="4" t="s">
        <v>0</v>
      </c>
    </row>
    <row r="5" spans="1:9" ht="12.75">
      <c r="A5" s="5" t="s">
        <v>1</v>
      </c>
      <c r="B5" s="6"/>
      <c r="C5" s="6"/>
      <c r="D5" s="6"/>
      <c r="E5" s="6"/>
      <c r="F5" s="6"/>
      <c r="G5" s="6"/>
      <c r="H5" s="6"/>
      <c r="I5" s="6"/>
    </row>
    <row r="6" spans="1:9" ht="12.75" customHeight="1">
      <c r="A6" s="7"/>
      <c r="B6" s="8" t="s">
        <v>2</v>
      </c>
      <c r="C6" s="9" t="s">
        <v>3</v>
      </c>
      <c r="D6" s="10" t="str">
        <f>'[1]вспомогат'!F6</f>
        <v>Фактично надійшло на 17.12.2018</v>
      </c>
      <c r="E6" s="11"/>
      <c r="F6" s="12" t="s">
        <v>4</v>
      </c>
      <c r="G6" s="13"/>
      <c r="H6" s="13"/>
      <c r="I6" s="13"/>
    </row>
    <row r="7" spans="1:9" ht="12.75">
      <c r="A7" s="7"/>
      <c r="B7" s="14" t="s">
        <v>5</v>
      </c>
      <c r="C7" s="15" t="s">
        <v>6</v>
      </c>
      <c r="D7" s="16"/>
      <c r="E7" s="17"/>
      <c r="F7" s="18" t="s">
        <v>7</v>
      </c>
      <c r="G7" s="19"/>
      <c r="H7" s="19"/>
      <c r="I7" s="19"/>
    </row>
    <row r="8" spans="1:9" ht="12.75">
      <c r="A8" s="7"/>
      <c r="B8" s="14" t="s">
        <v>6</v>
      </c>
      <c r="C8" s="15" t="str">
        <f>'[1]вспомогат'!C8</f>
        <v>грудень</v>
      </c>
      <c r="D8" s="14" t="s">
        <v>8</v>
      </c>
      <c r="E8" s="20" t="str">
        <f>'[1]вспомогат'!G8</f>
        <v>за грудень</v>
      </c>
      <c r="F8" s="21" t="str">
        <f>'[1]вспомогат'!H8</f>
        <v>за грудень</v>
      </c>
      <c r="G8" s="22"/>
      <c r="H8" s="21" t="str">
        <f>'[1]вспомогат'!J8</f>
        <v>за рік</v>
      </c>
      <c r="I8" s="22"/>
    </row>
    <row r="9" spans="1:9" ht="12.75">
      <c r="A9" s="23"/>
      <c r="B9" s="24" t="str">
        <f>'[1]вспомогат'!B9</f>
        <v> рік </v>
      </c>
      <c r="C9" s="25"/>
      <c r="D9" s="26"/>
      <c r="E9" s="25"/>
      <c r="F9" s="24" t="s">
        <v>9</v>
      </c>
      <c r="G9" s="27" t="s">
        <v>10</v>
      </c>
      <c r="H9" s="28" t="s">
        <v>9</v>
      </c>
      <c r="I9" s="29" t="s">
        <v>10</v>
      </c>
    </row>
    <row r="10" spans="1:9" ht="12.75">
      <c r="A10" s="30" t="s">
        <v>11</v>
      </c>
      <c r="B10" s="31">
        <f>'[1]вспомогат'!B10</f>
        <v>1971024890</v>
      </c>
      <c r="C10" s="31">
        <f>'[1]вспомогат'!C10</f>
        <v>126475300</v>
      </c>
      <c r="D10" s="31">
        <f>'[1]вспомогат'!F10</f>
        <v>1974823369.3</v>
      </c>
      <c r="E10" s="31">
        <f>'[1]вспомогат'!G10</f>
        <v>70300963.6099999</v>
      </c>
      <c r="F10" s="32">
        <f>'[1]вспомогат'!H10</f>
        <v>55.58473758117189</v>
      </c>
      <c r="G10" s="33">
        <f>'[1]вспомогат'!I10</f>
        <v>-56174336.390000105</v>
      </c>
      <c r="H10" s="34">
        <f>'[1]вспомогат'!J10</f>
        <v>100.1927159478945</v>
      </c>
      <c r="I10" s="35">
        <f>'[1]вспомогат'!K10</f>
        <v>3798479.2999999523</v>
      </c>
    </row>
    <row r="11" spans="1:9" ht="12.75">
      <c r="A11" s="30"/>
      <c r="B11" s="31"/>
      <c r="C11" s="36"/>
      <c r="D11" s="31"/>
      <c r="E11" s="36"/>
      <c r="F11" s="37"/>
      <c r="G11" s="33"/>
      <c r="H11" s="34"/>
      <c r="I11" s="35"/>
    </row>
    <row r="12" spans="1:9" ht="12.75">
      <c r="A12" s="30" t="s">
        <v>12</v>
      </c>
      <c r="B12" s="31">
        <f>'[1]вспомогат'!B11</f>
        <v>4927500000</v>
      </c>
      <c r="C12" s="36">
        <f>'[1]вспомогат'!C11</f>
        <v>413000000</v>
      </c>
      <c r="D12" s="31">
        <f>'[1]вспомогат'!F11</f>
        <v>4721319773.95</v>
      </c>
      <c r="E12" s="36">
        <f>'[1]вспомогат'!G11</f>
        <v>181025627.23999977</v>
      </c>
      <c r="F12" s="37">
        <f>'[1]вспомогат'!H11</f>
        <v>43.83187100242125</v>
      </c>
      <c r="G12" s="33">
        <f>'[1]вспомогат'!I11</f>
        <v>-231974372.76000023</v>
      </c>
      <c r="H12" s="34">
        <f>'[1]вспомогат'!J11</f>
        <v>95.81572346930491</v>
      </c>
      <c r="I12" s="35">
        <f>'[1]вспомогат'!K11</f>
        <v>-206180226.0500002</v>
      </c>
    </row>
    <row r="13" spans="1:9" ht="12.75">
      <c r="A13" s="30" t="s">
        <v>13</v>
      </c>
      <c r="B13" s="31">
        <f>'[1]вспомогат'!B12</f>
        <v>414898510</v>
      </c>
      <c r="C13" s="36">
        <f>'[1]вспомогат'!C12</f>
        <v>31747769</v>
      </c>
      <c r="D13" s="31">
        <f>'[1]вспомогат'!F12</f>
        <v>411425260.23</v>
      </c>
      <c r="E13" s="36">
        <f>'[1]вспомогат'!G12</f>
        <v>14180971.25</v>
      </c>
      <c r="F13" s="37">
        <f>'[1]вспомогат'!H12</f>
        <v>44.66761506926676</v>
      </c>
      <c r="G13" s="33">
        <f>'[1]вспомогат'!I12</f>
        <v>-17566797.75</v>
      </c>
      <c r="H13" s="34">
        <f>'[1]вспомогат'!J12</f>
        <v>99.16286762032479</v>
      </c>
      <c r="I13" s="35">
        <f>'[1]вспомогат'!K12</f>
        <v>-3473249.769999981</v>
      </c>
    </row>
    <row r="14" spans="1:9" ht="12.75">
      <c r="A14" s="30" t="s">
        <v>14</v>
      </c>
      <c r="B14" s="31">
        <f>'[1]вспомогат'!B13</f>
        <v>538120952</v>
      </c>
      <c r="C14" s="36">
        <f>'[1]вспомогат'!C13</f>
        <v>45389263</v>
      </c>
      <c r="D14" s="31">
        <f>'[1]вспомогат'!F13</f>
        <v>550834349.21</v>
      </c>
      <c r="E14" s="36">
        <f>'[1]вспомогат'!G13</f>
        <v>27156780.97000003</v>
      </c>
      <c r="F14" s="37">
        <f>'[1]вспомогат'!H13</f>
        <v>59.830848035580644</v>
      </c>
      <c r="G14" s="33">
        <f>'[1]вспомогат'!I13</f>
        <v>-18232482.02999997</v>
      </c>
      <c r="H14" s="34">
        <f>'[1]вспомогат'!J13</f>
        <v>102.36255383901127</v>
      </c>
      <c r="I14" s="35">
        <f>'[1]вспомогат'!K13</f>
        <v>12713397.210000038</v>
      </c>
    </row>
    <row r="15" spans="1:9" ht="12.75">
      <c r="A15" s="30" t="s">
        <v>15</v>
      </c>
      <c r="B15" s="31">
        <f>'[1]вспомогат'!B14</f>
        <v>544500000</v>
      </c>
      <c r="C15" s="36">
        <f>'[1]вспомогат'!C14</f>
        <v>41026000</v>
      </c>
      <c r="D15" s="31">
        <f>'[1]вспомогат'!F14</f>
        <v>528910014.43</v>
      </c>
      <c r="E15" s="36">
        <f>'[1]вспомогат'!G14</f>
        <v>19085285.310000002</v>
      </c>
      <c r="F15" s="37">
        <f>'[1]вспомогат'!H14</f>
        <v>46.51997589333594</v>
      </c>
      <c r="G15" s="33">
        <f>'[1]вспомогат'!I14</f>
        <v>-21940714.689999998</v>
      </c>
      <c r="H15" s="34">
        <f>'[1]вспомогат'!J14</f>
        <v>97.13682542332414</v>
      </c>
      <c r="I15" s="35">
        <f>'[1]вспомогат'!K14</f>
        <v>-15589985.569999993</v>
      </c>
    </row>
    <row r="16" spans="1:9" ht="12.75">
      <c r="A16" s="30" t="s">
        <v>16</v>
      </c>
      <c r="B16" s="31">
        <f>'[1]вспомогат'!B15</f>
        <v>78505500</v>
      </c>
      <c r="C16" s="36">
        <f>'[1]вспомогат'!C15</f>
        <v>6442210</v>
      </c>
      <c r="D16" s="31">
        <f>'[1]вспомогат'!F15</f>
        <v>77175391.53</v>
      </c>
      <c r="E16" s="36">
        <f>'[1]вспомогат'!G15</f>
        <v>3193594.6099999994</v>
      </c>
      <c r="F16" s="37">
        <f>'[1]вспомогат'!H15</f>
        <v>49.57296657513492</v>
      </c>
      <c r="G16" s="33">
        <f>'[1]вспомогат'!I15</f>
        <v>-3248615.3900000006</v>
      </c>
      <c r="H16" s="34">
        <f>'[1]вспомогат'!J15</f>
        <v>98.3057130137379</v>
      </c>
      <c r="I16" s="35">
        <f>'[1]вспомогат'!K15</f>
        <v>-1330108.4699999988</v>
      </c>
    </row>
    <row r="17" spans="1:9" ht="18" customHeight="1">
      <c r="A17" s="38" t="s">
        <v>17</v>
      </c>
      <c r="B17" s="39">
        <f>SUM(B12:B16)</f>
        <v>6503524962</v>
      </c>
      <c r="C17" s="39">
        <f>SUM(C12:C16)</f>
        <v>537605242</v>
      </c>
      <c r="D17" s="39">
        <f>SUM(D12:D16)</f>
        <v>6289664789.35</v>
      </c>
      <c r="E17" s="39">
        <f>SUM(E12:E16)</f>
        <v>244642259.37999982</v>
      </c>
      <c r="F17" s="40">
        <f>E17/C17*100</f>
        <v>45.50592893586403</v>
      </c>
      <c r="G17" s="39">
        <f>SUM(G12:G16)</f>
        <v>-292962982.6200002</v>
      </c>
      <c r="H17" s="41">
        <f>D17/B17*100</f>
        <v>96.71162678855573</v>
      </c>
      <c r="I17" s="39">
        <f>SUM(I12:I16)</f>
        <v>-213860172.65000013</v>
      </c>
    </row>
    <row r="18" spans="1:9" ht="20.25" customHeight="1">
      <c r="A18" s="30" t="s">
        <v>18</v>
      </c>
      <c r="B18" s="42">
        <f>'[1]вспомогат'!B16</f>
        <v>43620331</v>
      </c>
      <c r="C18" s="43">
        <f>'[1]вспомогат'!C16</f>
        <v>3971456</v>
      </c>
      <c r="D18" s="42">
        <f>'[1]вспомогат'!F16</f>
        <v>46214187.47</v>
      </c>
      <c r="E18" s="43">
        <f>'[1]вспомогат'!G16</f>
        <v>1030237.2100000009</v>
      </c>
      <c r="F18" s="44">
        <f>'[1]вспомогат'!H16</f>
        <v>25.941045551052333</v>
      </c>
      <c r="G18" s="45">
        <f>'[1]вспомогат'!I16</f>
        <v>-2941218.789999999</v>
      </c>
      <c r="H18" s="46">
        <f>'[1]вспомогат'!J16</f>
        <v>105.94643921890459</v>
      </c>
      <c r="I18" s="47">
        <f>'[1]вспомогат'!K16</f>
        <v>2593856.469999999</v>
      </c>
    </row>
    <row r="19" spans="1:9" ht="12.75">
      <c r="A19" s="30" t="s">
        <v>19</v>
      </c>
      <c r="B19" s="31">
        <f>'[1]вспомогат'!B17</f>
        <v>268606765</v>
      </c>
      <c r="C19" s="36">
        <f>'[1]вспомогат'!C17</f>
        <v>22597287</v>
      </c>
      <c r="D19" s="31">
        <f>'[1]вспомогат'!F17</f>
        <v>272773959.91</v>
      </c>
      <c r="E19" s="36">
        <f>'[1]вспомогат'!G17</f>
        <v>11420924.49000004</v>
      </c>
      <c r="F19" s="37">
        <f>'[1]вспомогат'!H17</f>
        <v>50.541131287132124</v>
      </c>
      <c r="G19" s="33">
        <f>'[1]вспомогат'!I17</f>
        <v>-11176362.50999996</v>
      </c>
      <c r="H19" s="34">
        <f>'[1]вспомогат'!J17</f>
        <v>101.5514110041123</v>
      </c>
      <c r="I19" s="35">
        <f>'[1]вспомогат'!K17</f>
        <v>4167194.910000026</v>
      </c>
    </row>
    <row r="20" spans="1:9" ht="12.75">
      <c r="A20" s="30" t="s">
        <v>20</v>
      </c>
      <c r="B20" s="31">
        <f>'[1]вспомогат'!B18</f>
        <v>127154</v>
      </c>
      <c r="C20" s="36">
        <f>'[1]вспомогат'!C18</f>
        <v>7150</v>
      </c>
      <c r="D20" s="31">
        <f>'[1]вспомогат'!F18</f>
        <v>136810.63</v>
      </c>
      <c r="E20" s="36">
        <f>'[1]вспомогат'!G18</f>
        <v>9697.11</v>
      </c>
      <c r="F20" s="37">
        <f>'[1]вспомогат'!H18</f>
        <v>135.62391608391607</v>
      </c>
      <c r="G20" s="33">
        <f>'[1]вспомогат'!I18</f>
        <v>2547.1100000000006</v>
      </c>
      <c r="H20" s="34">
        <f>'[1]вспомогат'!J18</f>
        <v>107.59443666734825</v>
      </c>
      <c r="I20" s="35">
        <f>'[1]вспомогат'!K18</f>
        <v>9656.630000000005</v>
      </c>
    </row>
    <row r="21" spans="1:9" ht="12.75">
      <c r="A21" s="30" t="s">
        <v>21</v>
      </c>
      <c r="B21" s="31">
        <f>'[1]вспомогат'!B19</f>
        <v>5432240</v>
      </c>
      <c r="C21" s="36">
        <f>'[1]вспомогат'!C19</f>
        <v>317662</v>
      </c>
      <c r="D21" s="31">
        <f>'[1]вспомогат'!F19</f>
        <v>5999470.85</v>
      </c>
      <c r="E21" s="36">
        <f>'[1]вспомогат'!G19</f>
        <v>176687.3599999994</v>
      </c>
      <c r="F21" s="37">
        <f>'[1]вспомогат'!H19</f>
        <v>55.621182262908185</v>
      </c>
      <c r="G21" s="33">
        <f>'[1]вспомогат'!I19</f>
        <v>-140974.6400000006</v>
      </c>
      <c r="H21" s="34">
        <f>'[1]вспомогат'!J19</f>
        <v>110.44193279383828</v>
      </c>
      <c r="I21" s="35">
        <f>'[1]вспомогат'!K19</f>
        <v>567230.8499999996</v>
      </c>
    </row>
    <row r="22" spans="1:9" ht="12.75">
      <c r="A22" s="30" t="s">
        <v>22</v>
      </c>
      <c r="B22" s="31">
        <f>'[1]вспомогат'!B20</f>
        <v>135851810</v>
      </c>
      <c r="C22" s="36">
        <f>'[1]вспомогат'!C20</f>
        <v>11700552</v>
      </c>
      <c r="D22" s="31">
        <f>'[1]вспомогат'!F20</f>
        <v>137022045.58</v>
      </c>
      <c r="E22" s="36">
        <f>'[1]вспомогат'!G20</f>
        <v>5695289.9400000125</v>
      </c>
      <c r="F22" s="37">
        <f>'[1]вспомогат'!H20</f>
        <v>48.675395314682696</v>
      </c>
      <c r="G22" s="33">
        <f>'[1]вспомогат'!I20</f>
        <v>-6005262.0599999875</v>
      </c>
      <c r="H22" s="34">
        <f>'[1]вспомогат'!J20</f>
        <v>100.86140595403184</v>
      </c>
      <c r="I22" s="35">
        <f>'[1]вспомогат'!K20</f>
        <v>1170235.580000013</v>
      </c>
    </row>
    <row r="23" spans="1:9" ht="12.75">
      <c r="A23" s="30" t="s">
        <v>23</v>
      </c>
      <c r="B23" s="31">
        <f>'[1]вспомогат'!B21</f>
        <v>28842520</v>
      </c>
      <c r="C23" s="36">
        <f>'[1]вспомогат'!C21</f>
        <v>2345970</v>
      </c>
      <c r="D23" s="31">
        <f>'[1]вспомогат'!F21</f>
        <v>33478916.44</v>
      </c>
      <c r="E23" s="36">
        <f>'[1]вспомогат'!G21</f>
        <v>1220384.080000002</v>
      </c>
      <c r="F23" s="37">
        <f>'[1]вспомогат'!H21</f>
        <v>52.02044697928797</v>
      </c>
      <c r="G23" s="33">
        <f>'[1]вспомогат'!I21</f>
        <v>-1125585.919999998</v>
      </c>
      <c r="H23" s="34">
        <f>'[1]вспомогат'!J21</f>
        <v>116.07486599645247</v>
      </c>
      <c r="I23" s="35">
        <f>'[1]вспомогат'!K21</f>
        <v>4636396.440000001</v>
      </c>
    </row>
    <row r="24" spans="1:9" ht="12.75">
      <c r="A24" s="30" t="s">
        <v>24</v>
      </c>
      <c r="B24" s="31">
        <f>'[1]вспомогат'!B22</f>
        <v>57337760</v>
      </c>
      <c r="C24" s="36">
        <f>'[1]вспомогат'!C22</f>
        <v>4660669</v>
      </c>
      <c r="D24" s="31">
        <f>'[1]вспомогат'!F22</f>
        <v>58835587.27</v>
      </c>
      <c r="E24" s="36">
        <f>'[1]вспомогат'!G22</f>
        <v>2385171.230000004</v>
      </c>
      <c r="F24" s="37">
        <f>'[1]вспомогат'!H22</f>
        <v>51.176584949499826</v>
      </c>
      <c r="G24" s="33">
        <f>'[1]вспомогат'!I22</f>
        <v>-2275497.769999996</v>
      </c>
      <c r="H24" s="34">
        <f>'[1]вспомогат'!J22</f>
        <v>102.61228773150539</v>
      </c>
      <c r="I24" s="35">
        <f>'[1]вспомогат'!K22</f>
        <v>1497827.2700000033</v>
      </c>
    </row>
    <row r="25" spans="1:9" ht="12.75">
      <c r="A25" s="30" t="s">
        <v>25</v>
      </c>
      <c r="B25" s="31">
        <f>'[1]вспомогат'!B23</f>
        <v>9978300</v>
      </c>
      <c r="C25" s="36">
        <f>'[1]вспомогат'!C23</f>
        <v>485166</v>
      </c>
      <c r="D25" s="31">
        <f>'[1]вспомогат'!F23</f>
        <v>9843985.48</v>
      </c>
      <c r="E25" s="36">
        <f>'[1]вспомогат'!G23</f>
        <v>324297.8200000003</v>
      </c>
      <c r="F25" s="37">
        <f>'[1]вспомогат'!H23</f>
        <v>66.84265179340684</v>
      </c>
      <c r="G25" s="33">
        <f>'[1]вспомогат'!I23</f>
        <v>-160868.1799999997</v>
      </c>
      <c r="H25" s="34">
        <f>'[1]вспомогат'!J23</f>
        <v>98.65393383642504</v>
      </c>
      <c r="I25" s="35">
        <f>'[1]вспомогат'!K23</f>
        <v>-134314.51999999955</v>
      </c>
    </row>
    <row r="26" spans="1:9" ht="12.75">
      <c r="A26" s="48" t="s">
        <v>26</v>
      </c>
      <c r="B26" s="31">
        <f>'[1]вспомогат'!B24</f>
        <v>44969480</v>
      </c>
      <c r="C26" s="36">
        <f>'[1]вспомогат'!C24</f>
        <v>4261243</v>
      </c>
      <c r="D26" s="31">
        <f>'[1]вспомогат'!F24</f>
        <v>46814410.23</v>
      </c>
      <c r="E26" s="36">
        <f>'[1]вспомогат'!G24</f>
        <v>2040222.259999998</v>
      </c>
      <c r="F26" s="37">
        <f>'[1]вспомогат'!H24</f>
        <v>47.87857111176241</v>
      </c>
      <c r="G26" s="33">
        <f>'[1]вспомогат'!I24</f>
        <v>-2221020.740000002</v>
      </c>
      <c r="H26" s="34">
        <f>'[1]вспомогат'!J24</f>
        <v>104.10262744866073</v>
      </c>
      <c r="I26" s="35">
        <f>'[1]вспомогат'!K24</f>
        <v>1844930.2299999967</v>
      </c>
    </row>
    <row r="27" spans="1:9" ht="12.75">
      <c r="A27" s="30" t="s">
        <v>27</v>
      </c>
      <c r="B27" s="31">
        <f>'[1]вспомогат'!B25</f>
        <v>121973800</v>
      </c>
      <c r="C27" s="36">
        <f>'[1]вспомогат'!C25</f>
        <v>6857335</v>
      </c>
      <c r="D27" s="31">
        <f>'[1]вспомогат'!F25</f>
        <v>117818726.84</v>
      </c>
      <c r="E27" s="36">
        <f>'[1]вспомогат'!G25</f>
        <v>4676549.700000003</v>
      </c>
      <c r="F27" s="37">
        <f>'[1]вспомогат'!H25</f>
        <v>68.19777216659246</v>
      </c>
      <c r="G27" s="33">
        <f>'[1]вспомогат'!I25</f>
        <v>-2180785.299999997</v>
      </c>
      <c r="H27" s="34">
        <f>'[1]вспомогат'!J25</f>
        <v>96.59347076175375</v>
      </c>
      <c r="I27" s="35">
        <f>'[1]вспомогат'!K25</f>
        <v>-4155073.1599999964</v>
      </c>
    </row>
    <row r="28" spans="1:9" ht="12.75">
      <c r="A28" s="30" t="s">
        <v>28</v>
      </c>
      <c r="B28" s="31">
        <f>'[1]вспомогат'!B26</f>
        <v>69845658</v>
      </c>
      <c r="C28" s="36">
        <f>'[1]вспомогат'!C26</f>
        <v>4541133</v>
      </c>
      <c r="D28" s="31">
        <f>'[1]вспомогат'!F26</f>
        <v>67437883.49</v>
      </c>
      <c r="E28" s="36">
        <f>'[1]вспомогат'!G26</f>
        <v>2912403.1599999964</v>
      </c>
      <c r="F28" s="37">
        <f>'[1]вспомогат'!H26</f>
        <v>64.133844130969</v>
      </c>
      <c r="G28" s="33">
        <f>'[1]вспомогат'!I26</f>
        <v>-1628729.8400000036</v>
      </c>
      <c r="H28" s="34">
        <f>'[1]вспомогат'!J26</f>
        <v>96.552721272953</v>
      </c>
      <c r="I28" s="35">
        <f>'[1]вспомогат'!K26</f>
        <v>-2407774.5100000054</v>
      </c>
    </row>
    <row r="29" spans="1:9" ht="12.75">
      <c r="A29" s="30" t="s">
        <v>29</v>
      </c>
      <c r="B29" s="31">
        <f>'[1]вспомогат'!B27</f>
        <v>64584744</v>
      </c>
      <c r="C29" s="36">
        <f>'[1]вспомогат'!C27</f>
        <v>5684388</v>
      </c>
      <c r="D29" s="31">
        <f>'[1]вспомогат'!F27</f>
        <v>63305026.43</v>
      </c>
      <c r="E29" s="36">
        <f>'[1]вспомогат'!G27</f>
        <v>2775347.9299999997</v>
      </c>
      <c r="F29" s="37">
        <f>'[1]вспомогат'!H27</f>
        <v>48.82404104012604</v>
      </c>
      <c r="G29" s="33">
        <f>'[1]вспомогат'!I27</f>
        <v>-2909040.0700000003</v>
      </c>
      <c r="H29" s="34">
        <f>'[1]вспомогат'!J27</f>
        <v>98.01854510718506</v>
      </c>
      <c r="I29" s="35">
        <f>'[1]вспомогат'!K27</f>
        <v>-1279717.5700000003</v>
      </c>
    </row>
    <row r="30" spans="1:9" ht="12.75">
      <c r="A30" s="30" t="s">
        <v>30</v>
      </c>
      <c r="B30" s="31">
        <f>'[1]вспомогат'!B28</f>
        <v>88000</v>
      </c>
      <c r="C30" s="36">
        <f>'[1]вспомогат'!C28</f>
        <v>8350</v>
      </c>
      <c r="D30" s="31">
        <f>'[1]вспомогат'!F28</f>
        <v>34971.31000000001</v>
      </c>
      <c r="E30" s="36">
        <f>'[1]вспомогат'!G28</f>
        <v>90.00000000001455</v>
      </c>
      <c r="F30" s="37">
        <f>'[1]вспомогат'!H28</f>
        <v>1.0778443113774197</v>
      </c>
      <c r="G30" s="33">
        <f>'[1]вспомогат'!I28</f>
        <v>-8259.999999999985</v>
      </c>
      <c r="H30" s="34">
        <f>'[1]вспомогат'!J28</f>
        <v>39.74012500000001</v>
      </c>
      <c r="I30" s="35">
        <f>'[1]вспомогат'!K28</f>
        <v>-53028.68999999999</v>
      </c>
    </row>
    <row r="31" spans="1:9" ht="12.75">
      <c r="A31" s="30" t="s">
        <v>31</v>
      </c>
      <c r="B31" s="31">
        <f>'[1]вспомогат'!B29</f>
        <v>172041616</v>
      </c>
      <c r="C31" s="36">
        <f>'[1]вспомогат'!C29</f>
        <v>9782131</v>
      </c>
      <c r="D31" s="31">
        <f>'[1]вспомогат'!F29</f>
        <v>174028553.38</v>
      </c>
      <c r="E31" s="36">
        <f>'[1]вспомогат'!G29</f>
        <v>6021023.449999988</v>
      </c>
      <c r="F31" s="37">
        <f>'[1]вспомогат'!H29</f>
        <v>61.551245326810566</v>
      </c>
      <c r="G31" s="33">
        <f>'[1]вспомогат'!I29</f>
        <v>-3761107.550000012</v>
      </c>
      <c r="H31" s="34">
        <f>'[1]вспомогат'!J29</f>
        <v>101.1549167150348</v>
      </c>
      <c r="I31" s="35">
        <f>'[1]вспомогат'!K29</f>
        <v>1986937.3799999952</v>
      </c>
    </row>
    <row r="32" spans="1:9" ht="12.75">
      <c r="A32" s="30" t="s">
        <v>32</v>
      </c>
      <c r="B32" s="31">
        <f>'[1]вспомогат'!B30</f>
        <v>46162811</v>
      </c>
      <c r="C32" s="36">
        <f>'[1]вспомогат'!C30</f>
        <v>3229895</v>
      </c>
      <c r="D32" s="31">
        <f>'[1]вспомогат'!F30</f>
        <v>48458129.53</v>
      </c>
      <c r="E32" s="36">
        <f>'[1]вспомогат'!G30</f>
        <v>1860016.6700000018</v>
      </c>
      <c r="F32" s="37">
        <f>'[1]вспомогат'!H30</f>
        <v>57.58752745832301</v>
      </c>
      <c r="G32" s="33">
        <f>'[1]вспомогат'!I30</f>
        <v>-1369878.3299999982</v>
      </c>
      <c r="H32" s="34">
        <f>'[1]вспомогат'!J30</f>
        <v>104.97222435176229</v>
      </c>
      <c r="I32" s="35">
        <f>'[1]вспомогат'!K30</f>
        <v>2295318.530000001</v>
      </c>
    </row>
    <row r="33" spans="1:9" ht="12.75">
      <c r="A33" s="30" t="s">
        <v>33</v>
      </c>
      <c r="B33" s="31">
        <f>'[1]вспомогат'!B31</f>
        <v>40817642</v>
      </c>
      <c r="C33" s="36">
        <f>'[1]вспомогат'!C31</f>
        <v>1970768</v>
      </c>
      <c r="D33" s="31">
        <f>'[1]вспомогат'!F31</f>
        <v>38605847.62</v>
      </c>
      <c r="E33" s="36">
        <f>'[1]вспомогат'!G31</f>
        <v>1457234.2399999946</v>
      </c>
      <c r="F33" s="37">
        <f>'[1]вспомогат'!H31</f>
        <v>73.94245492112692</v>
      </c>
      <c r="G33" s="33">
        <f>'[1]вспомогат'!I31</f>
        <v>-513533.76000000536</v>
      </c>
      <c r="H33" s="34">
        <f>'[1]вспомогат'!J31</f>
        <v>94.58127840897815</v>
      </c>
      <c r="I33" s="35">
        <f>'[1]вспомогат'!K31</f>
        <v>-2211794.3800000027</v>
      </c>
    </row>
    <row r="34" spans="1:9" ht="12.75">
      <c r="A34" s="30" t="s">
        <v>34</v>
      </c>
      <c r="B34" s="31">
        <f>'[1]вспомогат'!B32</f>
        <v>36771527</v>
      </c>
      <c r="C34" s="36">
        <f>'[1]вспомогат'!C32</f>
        <v>1540471</v>
      </c>
      <c r="D34" s="31">
        <f>'[1]вспомогат'!F32</f>
        <v>37523553.23</v>
      </c>
      <c r="E34" s="36">
        <f>'[1]вспомогат'!G32</f>
        <v>1015993.0899999961</v>
      </c>
      <c r="F34" s="37">
        <f>'[1]вспомогат'!H32</f>
        <v>65.95340580900232</v>
      </c>
      <c r="G34" s="33">
        <f>'[1]вспомогат'!I32</f>
        <v>-524477.9100000039</v>
      </c>
      <c r="H34" s="34">
        <f>'[1]вспомогат'!J32</f>
        <v>102.0451319032794</v>
      </c>
      <c r="I34" s="35">
        <f>'[1]вспомогат'!K32</f>
        <v>752026.2299999967</v>
      </c>
    </row>
    <row r="35" spans="1:9" ht="12.75">
      <c r="A35" s="30" t="s">
        <v>35</v>
      </c>
      <c r="B35" s="31">
        <f>'[1]вспомогат'!B33</f>
        <v>69023362</v>
      </c>
      <c r="C35" s="36">
        <f>'[1]вспомогат'!C33</f>
        <v>4736181</v>
      </c>
      <c r="D35" s="31">
        <f>'[1]вспомогат'!F33</f>
        <v>71390347.38</v>
      </c>
      <c r="E35" s="36">
        <f>'[1]вспомогат'!G33</f>
        <v>2661745.019999996</v>
      </c>
      <c r="F35" s="37">
        <f>'[1]вспомогат'!H33</f>
        <v>56.2002385466264</v>
      </c>
      <c r="G35" s="33">
        <f>'[1]вспомогат'!I33</f>
        <v>-2074435.9800000042</v>
      </c>
      <c r="H35" s="34">
        <f>'[1]вспомогат'!J33</f>
        <v>103.42925251887904</v>
      </c>
      <c r="I35" s="35">
        <f>'[1]вспомогат'!K33</f>
        <v>2366985.379999995</v>
      </c>
    </row>
    <row r="36" spans="1:9" ht="12.75">
      <c r="A36" s="30" t="s">
        <v>36</v>
      </c>
      <c r="B36" s="31">
        <f>'[1]вспомогат'!B34</f>
        <v>252000</v>
      </c>
      <c r="C36" s="36">
        <f>'[1]вспомогат'!C34</f>
        <v>1500</v>
      </c>
      <c r="D36" s="31">
        <f>'[1]вспомогат'!F34</f>
        <v>278025.3</v>
      </c>
      <c r="E36" s="36">
        <f>'[1]вспомогат'!G34</f>
        <v>11381.5</v>
      </c>
      <c r="F36" s="37">
        <f>'[1]вспомогат'!H34</f>
        <v>758.7666666666667</v>
      </c>
      <c r="G36" s="33">
        <f>'[1]вспомогат'!I34</f>
        <v>9881.5</v>
      </c>
      <c r="H36" s="34">
        <f>'[1]вспомогат'!J34</f>
        <v>110.3275</v>
      </c>
      <c r="I36" s="35">
        <f>'[1]вспомогат'!K34</f>
        <v>26025.29999999999</v>
      </c>
    </row>
    <row r="37" spans="1:9" ht="12.75">
      <c r="A37" s="30" t="s">
        <v>37</v>
      </c>
      <c r="B37" s="31">
        <f>'[1]вспомогат'!B35</f>
        <v>8327400</v>
      </c>
      <c r="C37" s="36">
        <f>'[1]вспомогат'!C35</f>
        <v>876342</v>
      </c>
      <c r="D37" s="31">
        <f>'[1]вспомогат'!F35</f>
        <v>7896535.43</v>
      </c>
      <c r="E37" s="36">
        <f>'[1]вспомогат'!G35</f>
        <v>225061.59999999963</v>
      </c>
      <c r="F37" s="37">
        <f>'[1]вспомогат'!H35</f>
        <v>25.681936960684254</v>
      </c>
      <c r="G37" s="33">
        <f>'[1]вспомогат'!I35</f>
        <v>-651280.4000000004</v>
      </c>
      <c r="H37" s="34">
        <f>'[1]вспомогат'!J35</f>
        <v>94.82594123015586</v>
      </c>
      <c r="I37" s="35">
        <f>'[1]вспомогат'!K35</f>
        <v>-430864.5700000003</v>
      </c>
    </row>
    <row r="38" spans="1:9" ht="18.75" customHeight="1">
      <c r="A38" s="49" t="s">
        <v>38</v>
      </c>
      <c r="B38" s="39">
        <f>SUM(B18:B37)</f>
        <v>1224654920</v>
      </c>
      <c r="C38" s="39">
        <f>SUM(C18:C37)</f>
        <v>89575649</v>
      </c>
      <c r="D38" s="39">
        <f>SUM(D18:D37)</f>
        <v>1237896973.8000002</v>
      </c>
      <c r="E38" s="39">
        <f>SUM(E18:E37)</f>
        <v>47919757.86000003</v>
      </c>
      <c r="F38" s="40">
        <f>E38/C38*100</f>
        <v>53.49641157498064</v>
      </c>
      <c r="G38" s="39">
        <f>SUM(G18:G37)</f>
        <v>-41655891.13999997</v>
      </c>
      <c r="H38" s="41">
        <f>D38/B38*100</f>
        <v>101.08128858045988</v>
      </c>
      <c r="I38" s="39">
        <f>SUM(I18:I37)</f>
        <v>13242053.800000025</v>
      </c>
    </row>
    <row r="39" spans="1:9" ht="12" customHeight="1">
      <c r="A39" s="50" t="s">
        <v>39</v>
      </c>
      <c r="B39" s="31">
        <f>'[1]вспомогат'!B36</f>
        <v>18139515</v>
      </c>
      <c r="C39" s="36">
        <f>'[1]вспомогат'!C36</f>
        <v>1373807</v>
      </c>
      <c r="D39" s="31">
        <f>'[1]вспомогат'!F36</f>
        <v>17941996.79</v>
      </c>
      <c r="E39" s="36">
        <f>'[1]вспомогат'!G36</f>
        <v>419532.7199999988</v>
      </c>
      <c r="F39" s="37">
        <f>'[1]вспомогат'!H36</f>
        <v>30.53796639557076</v>
      </c>
      <c r="G39" s="33">
        <f>'[1]вспомогат'!I36</f>
        <v>-954274.2800000012</v>
      </c>
      <c r="H39" s="34">
        <f>'[1]вспомогат'!J36</f>
        <v>98.91111636667243</v>
      </c>
      <c r="I39" s="35">
        <f>'[1]вспомогат'!K36</f>
        <v>-197518.2100000009</v>
      </c>
    </row>
    <row r="40" spans="1:9" ht="12.75" customHeight="1">
      <c r="A40" s="50" t="s">
        <v>40</v>
      </c>
      <c r="B40" s="31">
        <f>'[1]вспомогат'!B37</f>
        <v>44254625</v>
      </c>
      <c r="C40" s="36">
        <f>'[1]вспомогат'!C37</f>
        <v>2802377</v>
      </c>
      <c r="D40" s="31">
        <f>'[1]вспомогат'!F37</f>
        <v>44078137.65</v>
      </c>
      <c r="E40" s="36">
        <f>'[1]вспомогат'!G37</f>
        <v>1867722.4399999976</v>
      </c>
      <c r="F40" s="37">
        <f>'[1]вспомогат'!H37</f>
        <v>66.64779364089833</v>
      </c>
      <c r="G40" s="33">
        <f>'[1]вспомогат'!I37</f>
        <v>-934654.5600000024</v>
      </c>
      <c r="H40" s="34">
        <f>'[1]вспомогат'!J37</f>
        <v>99.601200213537</v>
      </c>
      <c r="I40" s="35">
        <f>'[1]вспомогат'!K37</f>
        <v>-176487.3500000015</v>
      </c>
    </row>
    <row r="41" spans="1:9" ht="12.75" customHeight="1">
      <c r="A41" s="50" t="s">
        <v>41</v>
      </c>
      <c r="B41" s="31">
        <f>'[1]вспомогат'!B38</f>
        <v>22850989</v>
      </c>
      <c r="C41" s="36">
        <f>'[1]вспомогат'!C38</f>
        <v>907570</v>
      </c>
      <c r="D41" s="31">
        <f>'[1]вспомогат'!F38</f>
        <v>24017810.09</v>
      </c>
      <c r="E41" s="36">
        <f>'[1]вспомогат'!G38</f>
        <v>622274.5</v>
      </c>
      <c r="F41" s="37">
        <f>'[1]вспомогат'!H38</f>
        <v>68.56490408453342</v>
      </c>
      <c r="G41" s="33">
        <f>'[1]вспомогат'!I38</f>
        <v>-285295.5</v>
      </c>
      <c r="H41" s="34">
        <f>'[1]вспомогат'!J38</f>
        <v>105.10621702194159</v>
      </c>
      <c r="I41" s="35">
        <f>'[1]вспомогат'!K38</f>
        <v>1166821.0899999999</v>
      </c>
    </row>
    <row r="42" spans="1:9" ht="12.75" customHeight="1">
      <c r="A42" s="50" t="s">
        <v>42</v>
      </c>
      <c r="B42" s="31">
        <f>'[1]вспомогат'!B39</f>
        <v>19072094</v>
      </c>
      <c r="C42" s="36">
        <f>'[1]вспомогат'!C39</f>
        <v>1748262</v>
      </c>
      <c r="D42" s="31">
        <f>'[1]вспомогат'!F39</f>
        <v>18151679.09</v>
      </c>
      <c r="E42" s="36">
        <f>'[1]вспомогат'!G39</f>
        <v>606612.3200000003</v>
      </c>
      <c r="F42" s="37">
        <f>'[1]вспомогат'!H39</f>
        <v>34.69802123480349</v>
      </c>
      <c r="G42" s="33">
        <f>'[1]вспомогат'!I39</f>
        <v>-1141649.6799999997</v>
      </c>
      <c r="H42" s="34">
        <f>'[1]вспомогат'!J39</f>
        <v>95.17402278952693</v>
      </c>
      <c r="I42" s="35">
        <f>'[1]вспомогат'!K39</f>
        <v>-920414.9100000001</v>
      </c>
    </row>
    <row r="43" spans="1:9" ht="12" customHeight="1">
      <c r="A43" s="50" t="s">
        <v>43</v>
      </c>
      <c r="B43" s="31">
        <f>'[1]вспомогат'!B40</f>
        <v>16826730</v>
      </c>
      <c r="C43" s="36">
        <f>'[1]вспомогат'!C40</f>
        <v>887906</v>
      </c>
      <c r="D43" s="31">
        <f>'[1]вспомогат'!F40</f>
        <v>18308379.74</v>
      </c>
      <c r="E43" s="36">
        <f>'[1]вспомогат'!G40</f>
        <v>445276.1499999985</v>
      </c>
      <c r="F43" s="37">
        <f>'[1]вспомогат'!H40</f>
        <v>50.14901915292819</v>
      </c>
      <c r="G43" s="33">
        <f>'[1]вспомогат'!I40</f>
        <v>-442629.8500000015</v>
      </c>
      <c r="H43" s="34">
        <f>'[1]вспомогат'!J40</f>
        <v>108.80533377548699</v>
      </c>
      <c r="I43" s="35">
        <f>'[1]вспомогат'!K40</f>
        <v>1481649.7399999984</v>
      </c>
    </row>
    <row r="44" spans="1:9" ht="14.25" customHeight="1">
      <c r="A44" s="50" t="s">
        <v>44</v>
      </c>
      <c r="B44" s="31">
        <f>'[1]вспомогат'!B41</f>
        <v>22403480</v>
      </c>
      <c r="C44" s="36">
        <f>'[1]вспомогат'!C41</f>
        <v>819990</v>
      </c>
      <c r="D44" s="31">
        <f>'[1]вспомогат'!F41</f>
        <v>22271552.81</v>
      </c>
      <c r="E44" s="36">
        <f>'[1]вспомогат'!G41</f>
        <v>536162.7599999979</v>
      </c>
      <c r="F44" s="37">
        <f>'[1]вспомогат'!H41</f>
        <v>65.3864998353636</v>
      </c>
      <c r="G44" s="33">
        <f>'[1]вспомогат'!I41</f>
        <v>-283827.2400000021</v>
      </c>
      <c r="H44" s="34">
        <f>'[1]вспомогат'!J41</f>
        <v>99.41113081539118</v>
      </c>
      <c r="I44" s="35">
        <f>'[1]вспомогат'!K41</f>
        <v>-131927.19000000134</v>
      </c>
    </row>
    <row r="45" spans="1:9" ht="14.25" customHeight="1">
      <c r="A45" s="51" t="s">
        <v>45</v>
      </c>
      <c r="B45" s="31">
        <f>'[1]вспомогат'!B42</f>
        <v>30599660</v>
      </c>
      <c r="C45" s="36">
        <f>'[1]вспомогат'!C42</f>
        <v>2181395</v>
      </c>
      <c r="D45" s="31">
        <f>'[1]вспомогат'!F42</f>
        <v>32479132.76</v>
      </c>
      <c r="E45" s="36">
        <f>'[1]вспомогат'!G42</f>
        <v>1601496.5100000016</v>
      </c>
      <c r="F45" s="37">
        <f>'[1]вспомогат'!H42</f>
        <v>73.41616305162529</v>
      </c>
      <c r="G45" s="33">
        <f>'[1]вспомогат'!I42</f>
        <v>-579898.4899999984</v>
      </c>
      <c r="H45" s="34">
        <f>'[1]вспомогат'!J42</f>
        <v>106.1421360890938</v>
      </c>
      <c r="I45" s="35">
        <f>'[1]вспомогат'!K42</f>
        <v>1879472.7600000016</v>
      </c>
    </row>
    <row r="46" spans="1:9" ht="14.25" customHeight="1">
      <c r="A46" s="51" t="s">
        <v>46</v>
      </c>
      <c r="B46" s="31">
        <f>'[1]вспомогат'!B43</f>
        <v>53530369</v>
      </c>
      <c r="C46" s="36">
        <f>'[1]вспомогат'!C43</f>
        <v>3544523</v>
      </c>
      <c r="D46" s="31">
        <f>'[1]вспомогат'!F43</f>
        <v>52914978.42</v>
      </c>
      <c r="E46" s="36">
        <f>'[1]вспомогат'!G43</f>
        <v>1741059.3200000003</v>
      </c>
      <c r="F46" s="37">
        <f>'[1]вспомогат'!H43</f>
        <v>49.11970722153588</v>
      </c>
      <c r="G46" s="33">
        <f>'[1]вспомогат'!I43</f>
        <v>-1803463.6799999997</v>
      </c>
      <c r="H46" s="34">
        <f>'[1]вспомогат'!J43</f>
        <v>98.85038980396344</v>
      </c>
      <c r="I46" s="35">
        <f>'[1]вспомогат'!K43</f>
        <v>-615390.5799999982</v>
      </c>
    </row>
    <row r="47" spans="1:9" ht="14.25" customHeight="1">
      <c r="A47" s="51" t="s">
        <v>47</v>
      </c>
      <c r="B47" s="31">
        <f>'[1]вспомогат'!B44</f>
        <v>25068682</v>
      </c>
      <c r="C47" s="36">
        <f>'[1]вспомогат'!C44</f>
        <v>2189790</v>
      </c>
      <c r="D47" s="31">
        <f>'[1]вспомогат'!F44</f>
        <v>25869311.42</v>
      </c>
      <c r="E47" s="36">
        <f>'[1]вспомогат'!G44</f>
        <v>807025.4600000009</v>
      </c>
      <c r="F47" s="37">
        <f>'[1]вспомогат'!H44</f>
        <v>36.854011571885934</v>
      </c>
      <c r="G47" s="33">
        <f>'[1]вспомогат'!I44</f>
        <v>-1382764.539999999</v>
      </c>
      <c r="H47" s="34">
        <f>'[1]вспомогат'!J44</f>
        <v>103.1937435721591</v>
      </c>
      <c r="I47" s="35">
        <f>'[1]вспомогат'!K44</f>
        <v>800629.4200000018</v>
      </c>
    </row>
    <row r="48" spans="1:9" ht="14.25" customHeight="1">
      <c r="A48" s="51" t="s">
        <v>48</v>
      </c>
      <c r="B48" s="31">
        <f>'[1]вспомогат'!B45</f>
        <v>26137216</v>
      </c>
      <c r="C48" s="36">
        <f>'[1]вспомогат'!C45</f>
        <v>1508676</v>
      </c>
      <c r="D48" s="31">
        <f>'[1]вспомогат'!F45</f>
        <v>29316438.97</v>
      </c>
      <c r="E48" s="36">
        <f>'[1]вспомогат'!G45</f>
        <v>1100822.3499999978</v>
      </c>
      <c r="F48" s="37">
        <f>'[1]вспомогат'!H45</f>
        <v>72.96612062497168</v>
      </c>
      <c r="G48" s="33">
        <f>'[1]вспомогат'!I45</f>
        <v>-407853.65000000224</v>
      </c>
      <c r="H48" s="34">
        <f>'[1]вспомогат'!J45</f>
        <v>112.16358685638133</v>
      </c>
      <c r="I48" s="35">
        <f>'[1]вспомогат'!K45</f>
        <v>3179222.969999999</v>
      </c>
    </row>
    <row r="49" spans="1:9" ht="14.25" customHeight="1">
      <c r="A49" s="51" t="s">
        <v>49</v>
      </c>
      <c r="B49" s="31">
        <f>'[1]вспомогат'!B46</f>
        <v>8586180</v>
      </c>
      <c r="C49" s="36">
        <f>'[1]вспомогат'!C46</f>
        <v>323238</v>
      </c>
      <c r="D49" s="31">
        <f>'[1]вспомогат'!F46</f>
        <v>9771894.57</v>
      </c>
      <c r="E49" s="36">
        <f>'[1]вспомогат'!G46</f>
        <v>402910.26999999955</v>
      </c>
      <c r="F49" s="37">
        <f>'[1]вспомогат'!H46</f>
        <v>124.64817564766506</v>
      </c>
      <c r="G49" s="33">
        <f>'[1]вспомогат'!I46</f>
        <v>79672.26999999955</v>
      </c>
      <c r="H49" s="34">
        <f>'[1]вспомогат'!J46</f>
        <v>113.80957037937709</v>
      </c>
      <c r="I49" s="35">
        <f>'[1]вспомогат'!K46</f>
        <v>1185714.5700000003</v>
      </c>
    </row>
    <row r="50" spans="1:9" ht="14.25" customHeight="1">
      <c r="A50" s="51" t="s">
        <v>50</v>
      </c>
      <c r="B50" s="31">
        <f>'[1]вспомогат'!B47</f>
        <v>10057400</v>
      </c>
      <c r="C50" s="36">
        <f>'[1]вспомогат'!C47</f>
        <v>670387</v>
      </c>
      <c r="D50" s="31">
        <f>'[1]вспомогат'!F47</f>
        <v>9799026.46</v>
      </c>
      <c r="E50" s="36">
        <f>'[1]вспомогат'!G47</f>
        <v>696639.5500000007</v>
      </c>
      <c r="F50" s="37">
        <f>'[1]вспомогат'!H47</f>
        <v>103.91602909960973</v>
      </c>
      <c r="G50" s="33">
        <f>'[1]вспомогат'!I47</f>
        <v>26252.550000000745</v>
      </c>
      <c r="H50" s="34">
        <f>'[1]вспомогат'!J47</f>
        <v>97.43101059916083</v>
      </c>
      <c r="I50" s="35">
        <f>'[1]вспомогат'!K47</f>
        <v>-258373.5399999991</v>
      </c>
    </row>
    <row r="51" spans="1:9" ht="14.25" customHeight="1">
      <c r="A51" s="51" t="s">
        <v>51</v>
      </c>
      <c r="B51" s="31">
        <f>'[1]вспомогат'!B48</f>
        <v>10440120</v>
      </c>
      <c r="C51" s="36">
        <f>'[1]вспомогат'!C48</f>
        <v>1268174</v>
      </c>
      <c r="D51" s="31">
        <f>'[1]вспомогат'!F48</f>
        <v>9648563.77</v>
      </c>
      <c r="E51" s="36">
        <f>'[1]вспомогат'!G48</f>
        <v>286016.5399999991</v>
      </c>
      <c r="F51" s="37">
        <f>'[1]вспомогат'!H48</f>
        <v>22.55341459452718</v>
      </c>
      <c r="G51" s="33">
        <f>'[1]вспомогат'!I48</f>
        <v>-982157.4600000009</v>
      </c>
      <c r="H51" s="34">
        <f>'[1]вспомогат'!J48</f>
        <v>92.41813092186679</v>
      </c>
      <c r="I51" s="35">
        <f>'[1]вспомогат'!K48</f>
        <v>-791556.2300000004</v>
      </c>
    </row>
    <row r="52" spans="1:9" ht="14.25" customHeight="1">
      <c r="A52" s="51" t="s">
        <v>52</v>
      </c>
      <c r="B52" s="31">
        <f>'[1]вспомогат'!B49</f>
        <v>30094200</v>
      </c>
      <c r="C52" s="36">
        <f>'[1]вспомогат'!C49</f>
        <v>2656126</v>
      </c>
      <c r="D52" s="31">
        <f>'[1]вспомогат'!F49</f>
        <v>31499907.76</v>
      </c>
      <c r="E52" s="36">
        <f>'[1]вспомогат'!G49</f>
        <v>778567.75</v>
      </c>
      <c r="F52" s="37">
        <f>'[1]вспомогат'!H49</f>
        <v>29.312154242682766</v>
      </c>
      <c r="G52" s="33">
        <f>'[1]вспомогат'!I49</f>
        <v>-1877558.25</v>
      </c>
      <c r="H52" s="34">
        <f>'[1]вспомогат'!J49</f>
        <v>104.67102551322182</v>
      </c>
      <c r="I52" s="35">
        <f>'[1]вспомогат'!K49</f>
        <v>1405707.7600000016</v>
      </c>
    </row>
    <row r="53" spans="1:9" ht="14.25" customHeight="1">
      <c r="A53" s="51" t="s">
        <v>53</v>
      </c>
      <c r="B53" s="31">
        <f>'[1]вспомогат'!B50</f>
        <v>11660400</v>
      </c>
      <c r="C53" s="36">
        <f>'[1]вспомогат'!C50</f>
        <v>761150</v>
      </c>
      <c r="D53" s="31">
        <f>'[1]вспомогат'!F50</f>
        <v>10825149.57</v>
      </c>
      <c r="E53" s="36">
        <f>'[1]вспомогат'!G50</f>
        <v>337397.2599999998</v>
      </c>
      <c r="F53" s="37">
        <f>'[1]вспомогат'!H50</f>
        <v>44.32730210865135</v>
      </c>
      <c r="G53" s="33">
        <f>'[1]вспомогат'!I50</f>
        <v>-423752.7400000002</v>
      </c>
      <c r="H53" s="34">
        <f>'[1]вспомогат'!J50</f>
        <v>92.83686297211074</v>
      </c>
      <c r="I53" s="35">
        <f>'[1]вспомогат'!K50</f>
        <v>-835250.4299999997</v>
      </c>
    </row>
    <row r="54" spans="1:9" ht="14.25" customHeight="1">
      <c r="A54" s="51" t="s">
        <v>54</v>
      </c>
      <c r="B54" s="31">
        <f>'[1]вспомогат'!B51</f>
        <v>8553985</v>
      </c>
      <c r="C54" s="36">
        <f>'[1]вспомогат'!C51</f>
        <v>547050</v>
      </c>
      <c r="D54" s="31">
        <f>'[1]вспомогат'!F51</f>
        <v>9137627.76</v>
      </c>
      <c r="E54" s="36">
        <f>'[1]вспомогат'!G51</f>
        <v>878543.1099999994</v>
      </c>
      <c r="F54" s="37">
        <f>'[1]вспомогат'!H51</f>
        <v>160.59649209395837</v>
      </c>
      <c r="G54" s="33">
        <f>'[1]вспомогат'!I51</f>
        <v>331493.1099999994</v>
      </c>
      <c r="H54" s="34">
        <f>'[1]вспомогат'!J51</f>
        <v>106.82305101072775</v>
      </c>
      <c r="I54" s="35">
        <f>'[1]вспомогат'!K51</f>
        <v>583642.7599999998</v>
      </c>
    </row>
    <row r="55" spans="1:9" ht="14.25" customHeight="1">
      <c r="A55" s="51" t="s">
        <v>55</v>
      </c>
      <c r="B55" s="31">
        <f>'[1]вспомогат'!B52</f>
        <v>51159999</v>
      </c>
      <c r="C55" s="36">
        <f>'[1]вспомогат'!C52</f>
        <v>3655749</v>
      </c>
      <c r="D55" s="31">
        <f>'[1]вспомогат'!F52</f>
        <v>53378669.24</v>
      </c>
      <c r="E55" s="36">
        <f>'[1]вспомогат'!G52</f>
        <v>1516910.460000001</v>
      </c>
      <c r="F55" s="37">
        <f>'[1]вспомогат'!H52</f>
        <v>41.49383505268006</v>
      </c>
      <c r="G55" s="33">
        <f>'[1]вспомогат'!I52</f>
        <v>-2138838.539999999</v>
      </c>
      <c r="H55" s="34">
        <f>'[1]вспомогат'!J52</f>
        <v>104.33672846631603</v>
      </c>
      <c r="I55" s="35">
        <f>'[1]вспомогат'!K52</f>
        <v>2218670.240000002</v>
      </c>
    </row>
    <row r="56" spans="1:9" ht="14.25" customHeight="1">
      <c r="A56" s="51" t="s">
        <v>56</v>
      </c>
      <c r="B56" s="31">
        <f>'[1]вспомогат'!B53</f>
        <v>63464183</v>
      </c>
      <c r="C56" s="36">
        <f>'[1]вспомогат'!C53</f>
        <v>6897532</v>
      </c>
      <c r="D56" s="31">
        <f>'[1]вспомогат'!F53</f>
        <v>62035660.88</v>
      </c>
      <c r="E56" s="36">
        <f>'[1]вспомогат'!G53</f>
        <v>2376883.120000005</v>
      </c>
      <c r="F56" s="37">
        <f>'[1]вспомогат'!H53</f>
        <v>34.45990710880362</v>
      </c>
      <c r="G56" s="33">
        <f>'[1]вспомогат'!I53</f>
        <v>-4520648.879999995</v>
      </c>
      <c r="H56" s="34">
        <f>'[1]вспомогат'!J53</f>
        <v>97.74908924613432</v>
      </c>
      <c r="I56" s="35">
        <f>'[1]вспомогат'!K53</f>
        <v>-1428522.1199999973</v>
      </c>
    </row>
    <row r="57" spans="1:9" ht="14.25" customHeight="1">
      <c r="A57" s="51" t="s">
        <v>57</v>
      </c>
      <c r="B57" s="31">
        <f>'[1]вспомогат'!B54</f>
        <v>37199816</v>
      </c>
      <c r="C57" s="36">
        <f>'[1]вспомогат'!C54</f>
        <v>3296250</v>
      </c>
      <c r="D57" s="31">
        <f>'[1]вспомогат'!F54</f>
        <v>36214937.04</v>
      </c>
      <c r="E57" s="36">
        <f>'[1]вспомогат'!G54</f>
        <v>1448610.210000001</v>
      </c>
      <c r="F57" s="37">
        <f>'[1]вспомогат'!H54</f>
        <v>43.94721911262801</v>
      </c>
      <c r="G57" s="33">
        <f>'[1]вспомогат'!I54</f>
        <v>-1847639.789999999</v>
      </c>
      <c r="H57" s="34">
        <f>'[1]вспомогат'!J54</f>
        <v>97.35246281863328</v>
      </c>
      <c r="I57" s="35">
        <f>'[1]вспомогат'!K54</f>
        <v>-984878.9600000009</v>
      </c>
    </row>
    <row r="58" spans="1:9" ht="14.25" customHeight="1">
      <c r="A58" s="51" t="s">
        <v>58</v>
      </c>
      <c r="B58" s="31">
        <f>'[1]вспомогат'!B55</f>
        <v>58788000</v>
      </c>
      <c r="C58" s="36">
        <f>'[1]вспомогат'!C55</f>
        <v>3647691</v>
      </c>
      <c r="D58" s="31">
        <f>'[1]вспомогат'!F55</f>
        <v>67115700.79</v>
      </c>
      <c r="E58" s="36">
        <f>'[1]вспомогат'!G55</f>
        <v>2952847.0700000077</v>
      </c>
      <c r="F58" s="37">
        <f>'[1]вспомогат'!H55</f>
        <v>80.951129632417</v>
      </c>
      <c r="G58" s="33">
        <f>'[1]вспомогат'!I55</f>
        <v>-694843.9299999923</v>
      </c>
      <c r="H58" s="34">
        <f>'[1]вспомогат'!J55</f>
        <v>114.165647394026</v>
      </c>
      <c r="I58" s="35">
        <f>'[1]вспомогат'!K55</f>
        <v>8327700.790000007</v>
      </c>
    </row>
    <row r="59" spans="1:9" ht="14.25" customHeight="1">
      <c r="A59" s="51" t="s">
        <v>59</v>
      </c>
      <c r="B59" s="31">
        <f>'[1]вспомогат'!B56</f>
        <v>70526670</v>
      </c>
      <c r="C59" s="36">
        <f>'[1]вспомогат'!C56</f>
        <v>5034620</v>
      </c>
      <c r="D59" s="31">
        <f>'[1]вспомогат'!F56</f>
        <v>70722219.87</v>
      </c>
      <c r="E59" s="36">
        <f>'[1]вспомогат'!G56</f>
        <v>2114415.829999998</v>
      </c>
      <c r="F59" s="37">
        <f>'[1]вспомогат'!H56</f>
        <v>41.99752573183275</v>
      </c>
      <c r="G59" s="33">
        <f>'[1]вспомогат'!I56</f>
        <v>-2920204.170000002</v>
      </c>
      <c r="H59" s="34">
        <f>'[1]вспомогат'!J56</f>
        <v>100.27727081116976</v>
      </c>
      <c r="I59" s="35">
        <f>'[1]вспомогат'!K56</f>
        <v>195549.87000000477</v>
      </c>
    </row>
    <row r="60" spans="1:9" ht="14.25" customHeight="1">
      <c r="A60" s="51" t="s">
        <v>60</v>
      </c>
      <c r="B60" s="31">
        <f>'[1]вспомогат'!B57</f>
        <v>12057868</v>
      </c>
      <c r="C60" s="36">
        <f>'[1]вспомогат'!C57</f>
        <v>959238</v>
      </c>
      <c r="D60" s="31">
        <f>'[1]вспомогат'!F57</f>
        <v>12353673.8</v>
      </c>
      <c r="E60" s="36">
        <f>'[1]вспомогат'!G57</f>
        <v>707049.5200000014</v>
      </c>
      <c r="F60" s="37">
        <f>'[1]вспомогат'!H57</f>
        <v>73.7094985811656</v>
      </c>
      <c r="G60" s="33">
        <f>'[1]вспомогат'!I57</f>
        <v>-252188.47999999858</v>
      </c>
      <c r="H60" s="34">
        <f>'[1]вспомогат'!J57</f>
        <v>102.45321809792578</v>
      </c>
      <c r="I60" s="35">
        <f>'[1]вспомогат'!K57</f>
        <v>295805.80000000075</v>
      </c>
    </row>
    <row r="61" spans="1:9" ht="14.25" customHeight="1">
      <c r="A61" s="51" t="s">
        <v>61</v>
      </c>
      <c r="B61" s="31">
        <f>'[1]вспомогат'!B58</f>
        <v>58314869</v>
      </c>
      <c r="C61" s="36">
        <f>'[1]вспомогат'!C58</f>
        <v>3970200</v>
      </c>
      <c r="D61" s="31">
        <f>'[1]вспомогат'!F58</f>
        <v>58579714.86</v>
      </c>
      <c r="E61" s="36">
        <f>'[1]вспомогат'!G58</f>
        <v>2239754.6799999997</v>
      </c>
      <c r="F61" s="37">
        <f>'[1]вспомогат'!H58</f>
        <v>56.41415243564555</v>
      </c>
      <c r="G61" s="33">
        <f>'[1]вспомогат'!I58</f>
        <v>-1730445.3200000003</v>
      </c>
      <c r="H61" s="34">
        <f>'[1]вспомогат'!J58</f>
        <v>100.45416523185536</v>
      </c>
      <c r="I61" s="35">
        <f>'[1]вспомогат'!K58</f>
        <v>264845.8599999994</v>
      </c>
    </row>
    <row r="62" spans="1:9" ht="14.25" customHeight="1">
      <c r="A62" s="51" t="s">
        <v>62</v>
      </c>
      <c r="B62" s="31">
        <f>'[1]вспомогат'!B59</f>
        <v>12324400</v>
      </c>
      <c r="C62" s="36">
        <f>'[1]вспомогат'!C59</f>
        <v>1619096</v>
      </c>
      <c r="D62" s="31">
        <f>'[1]вспомогат'!F59</f>
        <v>14282672.29</v>
      </c>
      <c r="E62" s="36">
        <f>'[1]вспомогат'!G59</f>
        <v>319465.5099999998</v>
      </c>
      <c r="F62" s="37">
        <f>'[1]вспомогат'!H59</f>
        <v>19.731103652902593</v>
      </c>
      <c r="G62" s="33">
        <f>'[1]вспомогат'!I59</f>
        <v>-1299630.4900000002</v>
      </c>
      <c r="H62" s="34">
        <f>'[1]вспомогат'!J59</f>
        <v>115.88939250592321</v>
      </c>
      <c r="I62" s="35">
        <f>'[1]вспомогат'!K59</f>
        <v>1958272.289999999</v>
      </c>
    </row>
    <row r="63" spans="1:9" ht="14.25" customHeight="1">
      <c r="A63" s="51" t="s">
        <v>63</v>
      </c>
      <c r="B63" s="31">
        <f>'[1]вспомогат'!B60</f>
        <v>14552410</v>
      </c>
      <c r="C63" s="36">
        <f>'[1]вспомогат'!C60</f>
        <v>1813200</v>
      </c>
      <c r="D63" s="31">
        <f>'[1]вспомогат'!F60</f>
        <v>15055135.82</v>
      </c>
      <c r="E63" s="36">
        <f>'[1]вспомогат'!G60</f>
        <v>515580.4399999995</v>
      </c>
      <c r="F63" s="37">
        <f>'[1]вспомогат'!H60</f>
        <v>28.434835649680096</v>
      </c>
      <c r="G63" s="33">
        <f>'[1]вспомогат'!I60</f>
        <v>-1297619.5600000005</v>
      </c>
      <c r="H63" s="34">
        <f>'[1]вспомогат'!J60</f>
        <v>103.45458807166648</v>
      </c>
      <c r="I63" s="35">
        <f>'[1]вспомогат'!K60</f>
        <v>502725.8200000003</v>
      </c>
    </row>
    <row r="64" spans="1:9" ht="14.25" customHeight="1">
      <c r="A64" s="51" t="s">
        <v>64</v>
      </c>
      <c r="B64" s="31">
        <f>'[1]вспомогат'!B61</f>
        <v>10990554</v>
      </c>
      <c r="C64" s="36">
        <f>'[1]вспомогат'!C61</f>
        <v>665009</v>
      </c>
      <c r="D64" s="31">
        <f>'[1]вспомогат'!F61</f>
        <v>10756054.43</v>
      </c>
      <c r="E64" s="36">
        <f>'[1]вспомогат'!G61</f>
        <v>295557.2199999988</v>
      </c>
      <c r="F64" s="37">
        <f>'[1]вспомогат'!H61</f>
        <v>44.4440932378357</v>
      </c>
      <c r="G64" s="33">
        <f>'[1]вспомогат'!I61</f>
        <v>-369451.7800000012</v>
      </c>
      <c r="H64" s="34">
        <f>'[1]вспомогат'!J61</f>
        <v>97.86635350683869</v>
      </c>
      <c r="I64" s="35">
        <f>'[1]вспомогат'!K61</f>
        <v>-234499.5700000003</v>
      </c>
    </row>
    <row r="65" spans="1:9" ht="14.25" customHeight="1">
      <c r="A65" s="51" t="s">
        <v>65</v>
      </c>
      <c r="B65" s="31">
        <f>'[1]вспомогат'!B62</f>
        <v>12636320</v>
      </c>
      <c r="C65" s="36">
        <f>'[1]вспомогат'!C62</f>
        <v>1121020</v>
      </c>
      <c r="D65" s="31">
        <f>'[1]вспомогат'!F62</f>
        <v>12857627.98</v>
      </c>
      <c r="E65" s="36">
        <f>'[1]вспомогат'!G62</f>
        <v>327228.5</v>
      </c>
      <c r="F65" s="37">
        <f>'[1]вспомогат'!H62</f>
        <v>29.190246382758563</v>
      </c>
      <c r="G65" s="33">
        <f>'[1]вспомогат'!I62</f>
        <v>-793791.5</v>
      </c>
      <c r="H65" s="34">
        <f>'[1]вспомогат'!J62</f>
        <v>101.75136416298416</v>
      </c>
      <c r="I65" s="35">
        <f>'[1]вспомогат'!K62</f>
        <v>221307.98000000045</v>
      </c>
    </row>
    <row r="66" spans="1:9" ht="14.25" customHeight="1">
      <c r="A66" s="51" t="s">
        <v>66</v>
      </c>
      <c r="B66" s="31">
        <f>'[1]вспомогат'!B63</f>
        <v>8778418</v>
      </c>
      <c r="C66" s="36">
        <f>'[1]вспомогат'!C63</f>
        <v>824265</v>
      </c>
      <c r="D66" s="31">
        <f>'[1]вспомогат'!F63</f>
        <v>8649419.49</v>
      </c>
      <c r="E66" s="36">
        <f>'[1]вспомогат'!G63</f>
        <v>538429.5</v>
      </c>
      <c r="F66" s="37">
        <f>'[1]вспомогат'!H63</f>
        <v>65.32237811868757</v>
      </c>
      <c r="G66" s="33">
        <f>'[1]вспомогат'!I63</f>
        <v>-285835.5</v>
      </c>
      <c r="H66" s="34">
        <f>'[1]вспомогат'!J63</f>
        <v>98.53050390172808</v>
      </c>
      <c r="I66" s="35">
        <f>'[1]вспомогат'!K63</f>
        <v>-128998.50999999978</v>
      </c>
    </row>
    <row r="67" spans="1:9" ht="14.25" customHeight="1">
      <c r="A67" s="51" t="s">
        <v>67</v>
      </c>
      <c r="B67" s="31">
        <f>'[1]вспомогат'!B64</f>
        <v>12876455</v>
      </c>
      <c r="C67" s="36">
        <f>'[1]вспомогат'!C64</f>
        <v>839190</v>
      </c>
      <c r="D67" s="31">
        <f>'[1]вспомогат'!F64</f>
        <v>13822659.92</v>
      </c>
      <c r="E67" s="36">
        <f>'[1]вспомогат'!G64</f>
        <v>313993.48000000045</v>
      </c>
      <c r="F67" s="37">
        <f>'[1]вспомогат'!H64</f>
        <v>37.416256151765445</v>
      </c>
      <c r="G67" s="33">
        <f>'[1]вспомогат'!I64</f>
        <v>-525196.5199999996</v>
      </c>
      <c r="H67" s="34">
        <f>'[1]вспомогат'!J64</f>
        <v>107.34833399410009</v>
      </c>
      <c r="I67" s="35">
        <f>'[1]вспомогат'!K64</f>
        <v>946204.9199999999</v>
      </c>
    </row>
    <row r="68" spans="1:9" ht="14.25" customHeight="1">
      <c r="A68" s="51" t="s">
        <v>68</v>
      </c>
      <c r="B68" s="31">
        <f>'[1]вспомогат'!B65</f>
        <v>10633820</v>
      </c>
      <c r="C68" s="36">
        <f>'[1]вспомогат'!C65</f>
        <v>666860</v>
      </c>
      <c r="D68" s="31">
        <f>'[1]вспомогат'!F65</f>
        <v>10926987</v>
      </c>
      <c r="E68" s="36">
        <f>'[1]вспомогат'!G65</f>
        <v>333923.2400000002</v>
      </c>
      <c r="F68" s="37">
        <f>'[1]вспомогат'!H65</f>
        <v>50.07396455028045</v>
      </c>
      <c r="G68" s="33">
        <f>'[1]вспомогат'!I65</f>
        <v>-332936.7599999998</v>
      </c>
      <c r="H68" s="34">
        <f>'[1]вспомогат'!J65</f>
        <v>102.7569302470796</v>
      </c>
      <c r="I68" s="35">
        <f>'[1]вспомогат'!K65</f>
        <v>293167</v>
      </c>
    </row>
    <row r="69" spans="1:9" ht="14.25" customHeight="1">
      <c r="A69" s="51" t="s">
        <v>69</v>
      </c>
      <c r="B69" s="31">
        <f>'[1]вспомогат'!B66</f>
        <v>29537532</v>
      </c>
      <c r="C69" s="36">
        <f>'[1]вспомогат'!C66</f>
        <v>1954273</v>
      </c>
      <c r="D69" s="31">
        <f>'[1]вспомогат'!F66</f>
        <v>30100566.87</v>
      </c>
      <c r="E69" s="36">
        <f>'[1]вспомогат'!G66</f>
        <v>1007800.120000001</v>
      </c>
      <c r="F69" s="37">
        <f>'[1]вспомогат'!H66</f>
        <v>51.569055091074844</v>
      </c>
      <c r="G69" s="33">
        <f>'[1]вспомогат'!I66</f>
        <v>-946472.879999999</v>
      </c>
      <c r="H69" s="34">
        <f>'[1]вспомогат'!J66</f>
        <v>101.90616761752472</v>
      </c>
      <c r="I69" s="35">
        <f>'[1]вспомогат'!K66</f>
        <v>563034.870000001</v>
      </c>
    </row>
    <row r="70" spans="1:9" ht="14.25" customHeight="1">
      <c r="A70" s="51" t="s">
        <v>70</v>
      </c>
      <c r="B70" s="31">
        <f>'[1]вспомогат'!B67</f>
        <v>54835300</v>
      </c>
      <c r="C70" s="36">
        <f>'[1]вспомогат'!C67</f>
        <v>3323822</v>
      </c>
      <c r="D70" s="31">
        <f>'[1]вспомогат'!F67</f>
        <v>58761653.4</v>
      </c>
      <c r="E70" s="36">
        <f>'[1]вспомогат'!G67</f>
        <v>1187805.960000001</v>
      </c>
      <c r="F70" s="37">
        <f>'[1]вспомогат'!H67</f>
        <v>35.736148325632385</v>
      </c>
      <c r="G70" s="33">
        <f>'[1]вспомогат'!I67</f>
        <v>-2136016.039999999</v>
      </c>
      <c r="H70" s="34">
        <f>'[1]вспомогат'!J67</f>
        <v>107.16026610595728</v>
      </c>
      <c r="I70" s="35">
        <f>'[1]вспомогат'!K67</f>
        <v>3926353.3999999985</v>
      </c>
    </row>
    <row r="71" spans="1:9" ht="14.25" customHeight="1">
      <c r="A71" s="51" t="s">
        <v>71</v>
      </c>
      <c r="B71" s="31">
        <f>'[1]вспомогат'!B68</f>
        <v>88397534</v>
      </c>
      <c r="C71" s="36">
        <f>'[1]вспомогат'!C68</f>
        <v>7930823</v>
      </c>
      <c r="D71" s="31">
        <f>'[1]вспомогат'!F68</f>
        <v>83418548.48</v>
      </c>
      <c r="E71" s="36">
        <f>'[1]вспомогат'!G68</f>
        <v>2235702.6400000006</v>
      </c>
      <c r="F71" s="37">
        <f>'[1]вспомогат'!H68</f>
        <v>28.19004585022261</v>
      </c>
      <c r="G71" s="33">
        <f>'[1]вспомогат'!I68</f>
        <v>-5695120.359999999</v>
      </c>
      <c r="H71" s="34">
        <f>'[1]вспомогат'!J68</f>
        <v>94.36750631527798</v>
      </c>
      <c r="I71" s="35">
        <f>'[1]вспомогат'!K68</f>
        <v>-4978985.519999996</v>
      </c>
    </row>
    <row r="72" spans="1:9" ht="14.25" customHeight="1">
      <c r="A72" s="51" t="s">
        <v>72</v>
      </c>
      <c r="B72" s="31">
        <f>'[1]вспомогат'!B69</f>
        <v>14752300</v>
      </c>
      <c r="C72" s="36">
        <f>'[1]вспомогат'!C69</f>
        <v>815890</v>
      </c>
      <c r="D72" s="31">
        <f>'[1]вспомогат'!F69</f>
        <v>14545582.5</v>
      </c>
      <c r="E72" s="36">
        <f>'[1]вспомогат'!G69</f>
        <v>417655.6799999997</v>
      </c>
      <c r="F72" s="37">
        <f>'[1]вспомогат'!H69</f>
        <v>51.19019475664608</v>
      </c>
      <c r="G72" s="33">
        <f>'[1]вспомогат'!I69</f>
        <v>-398234.3200000003</v>
      </c>
      <c r="H72" s="34">
        <f>'[1]вспомогат'!J69</f>
        <v>98.59874392467616</v>
      </c>
      <c r="I72" s="35">
        <f>'[1]вспомогат'!K69</f>
        <v>-206717.5</v>
      </c>
    </row>
    <row r="73" spans="1:9" ht="14.25" customHeight="1">
      <c r="A73" s="51" t="s">
        <v>73</v>
      </c>
      <c r="B73" s="31">
        <f>'[1]вспомогат'!B70</f>
        <v>6871900</v>
      </c>
      <c r="C73" s="36">
        <f>'[1]вспомогат'!C70</f>
        <v>363350</v>
      </c>
      <c r="D73" s="31">
        <f>'[1]вспомогат'!F70</f>
        <v>6654251.36</v>
      </c>
      <c r="E73" s="36">
        <f>'[1]вспомогат'!G70</f>
        <v>197340.72000000067</v>
      </c>
      <c r="F73" s="37">
        <f>'[1]вспомогат'!H70</f>
        <v>54.311468281271694</v>
      </c>
      <c r="G73" s="33">
        <f>'[1]вспомогат'!I70</f>
        <v>-166009.27999999933</v>
      </c>
      <c r="H73" s="34">
        <f>'[1]вспомогат'!J70</f>
        <v>96.8327734687641</v>
      </c>
      <c r="I73" s="35">
        <f>'[1]вспомогат'!K70</f>
        <v>-217648.63999999966</v>
      </c>
    </row>
    <row r="74" spans="1:9" ht="14.25" customHeight="1">
      <c r="A74" s="51" t="s">
        <v>74</v>
      </c>
      <c r="B74" s="31">
        <f>'[1]вспомогат'!B71</f>
        <v>6901685</v>
      </c>
      <c r="C74" s="36">
        <f>'[1]вспомогат'!C71</f>
        <v>608748</v>
      </c>
      <c r="D74" s="31">
        <f>'[1]вспомогат'!F71</f>
        <v>6486443.44</v>
      </c>
      <c r="E74" s="36">
        <f>'[1]вспомогат'!G71</f>
        <v>219178.40000000037</v>
      </c>
      <c r="F74" s="37">
        <f>'[1]вспомогат'!H71</f>
        <v>36.00478358861144</v>
      </c>
      <c r="G74" s="33">
        <f>'[1]вспомогат'!I71</f>
        <v>-389569.5999999996</v>
      </c>
      <c r="H74" s="34">
        <f>'[1]вспомогат'!J71</f>
        <v>93.98347562950208</v>
      </c>
      <c r="I74" s="35">
        <f>'[1]вспомогат'!K71</f>
        <v>-415241.5599999996</v>
      </c>
    </row>
    <row r="75" spans="1:9" ht="15" customHeight="1">
      <c r="A75" s="49" t="s">
        <v>75</v>
      </c>
      <c r="B75" s="39">
        <f>SUM(B39:B74)</f>
        <v>993875678</v>
      </c>
      <c r="C75" s="39">
        <f>SUM(C39:C74)</f>
        <v>74197247</v>
      </c>
      <c r="D75" s="39">
        <f>SUM(D39:D74)</f>
        <v>1012749767.0899999</v>
      </c>
      <c r="E75" s="39">
        <f>SUM(E39:E74)</f>
        <v>34394191.31</v>
      </c>
      <c r="F75" s="40">
        <f>E75/C75*100</f>
        <v>46.35507744647184</v>
      </c>
      <c r="G75" s="39">
        <f>SUM(G39:G74)</f>
        <v>-39803055.69</v>
      </c>
      <c r="H75" s="41">
        <f>D75/B75*100</f>
        <v>101.89903923677666</v>
      </c>
      <c r="I75" s="39">
        <f>SUM(I39:I74)</f>
        <v>18874089.09000002</v>
      </c>
    </row>
    <row r="76" spans="1:9" ht="15.75" customHeight="1">
      <c r="A76" s="52" t="s">
        <v>76</v>
      </c>
      <c r="B76" s="53">
        <f>'[1]вспомогат'!B72</f>
        <v>10693080450</v>
      </c>
      <c r="C76" s="53">
        <f>'[1]вспомогат'!C72</f>
        <v>827853438</v>
      </c>
      <c r="D76" s="53">
        <f>'[1]вспомогат'!F72</f>
        <v>10515134899.54</v>
      </c>
      <c r="E76" s="53">
        <f>'[1]вспомогат'!G72</f>
        <v>397257172.1599996</v>
      </c>
      <c r="F76" s="54">
        <f>'[1]вспомогат'!H72</f>
        <v>47.98641328587435</v>
      </c>
      <c r="G76" s="53">
        <f>'[1]вспомогат'!I72</f>
        <v>-430596265.8400004</v>
      </c>
      <c r="H76" s="54">
        <f>'[1]вспомогат'!J72</f>
        <v>98.3358813085522</v>
      </c>
      <c r="I76" s="53">
        <f>'[1]вспомогат'!K72</f>
        <v>-177945550.46000004</v>
      </c>
    </row>
    <row r="78" ht="12.75">
      <c r="D78" s="55"/>
    </row>
    <row r="79" ht="12.75">
      <c r="F79" s="56"/>
    </row>
    <row r="80" spans="2:4" ht="12.75">
      <c r="B80" s="57"/>
      <c r="C80" s="57"/>
      <c r="D80" s="58"/>
    </row>
  </sheetData>
  <sheetProtection/>
  <mergeCells count="8">
    <mergeCell ref="A2:I2"/>
    <mergeCell ref="A5:A9"/>
    <mergeCell ref="B5:I5"/>
    <mergeCell ref="D6:E7"/>
    <mergeCell ref="F6:I6"/>
    <mergeCell ref="F7:I7"/>
    <mergeCell ref="F8:G8"/>
    <mergeCell ref="H8:I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01.01.2018 по 17.12.2018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2018-12-18T10:49:53Z</dcterms:created>
  <dcterms:modified xsi:type="dcterms:W3CDTF">2018-12-18T10:50:42Z</dcterms:modified>
  <cp:category/>
  <cp:version/>
  <cp:contentType/>
  <cp:contentStatus/>
</cp:coreProperties>
</file>