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48" yWindow="372" windowWidth="16752" windowHeight="13176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<sst xmlns="http://schemas.openxmlformats.org/spreadsheetml/2006/main" count="21" uniqueCount="21">
  <si>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</si>
  <si>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</si>
  <si>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</si>
  <si>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</si>
  <si>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</si>
  <si>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</si>
  <si>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</si>
  <si>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</si>
  <si>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</si>
  <si>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</si>
  <si>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</si>
  <si>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</si>
  <si>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</si>
  <si>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</si>
  <si>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</si>
  <si>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</si>
  <si>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</si>
  <si>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</si>
  <si>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План на січень-червень</t>
  </si>
  <si>
    <t>% до плану на січень-червень</t>
  </si>
  <si>
    <t xml:space="preserve">Трансферти з державного бюджету за січень-червень 2020 року по Запорізькій області станом на 15.06.2020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</si>
</sst>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8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17"/>
  <sheetViews>
    <sheetView tabSelected="1" zoomScale="70" zoomScaleNormal="70" zoomScaleSheetLayoutView="75" zoomScalePageLayoutView="0" workbookViewId="0" topLeftCell="A1">
      <pane xSplit="2" ySplit="3" topLeftCell="D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" sqref="B7"/>
    </sheetView>
  </sheetViews>
  <sheetFormatPr defaultColWidth="9.125" defaultRowHeight="12.75"/>
  <cols>
    <col min="1" max="1" width="12.125" style="1" customWidth="1"/>
    <col min="2" max="2" width="102.50390625" style="3" customWidth="1"/>
    <col min="3" max="3" width="23.125" style="3" customWidth="1"/>
    <col min="4" max="4" width="19.125" style="3" customWidth="1"/>
    <col min="5" max="5" width="20.625" style="1" customWidth="1"/>
    <col min="6" max="6" width="13.375" style="1" customWidth="1"/>
    <col min="7" max="7" width="11.375" style="1" customWidth="1"/>
    <col min="8" max="10" width="9.125" style="1" customWidth="1"/>
    <col min="11" max="11" width="12.50390625" style="1" bestFit="1" customWidth="1"/>
    <col min="12" max="16384" width="9.125" style="1" customWidth="1"/>
  </cols>
  <sheetData>
    <row r="1" spans="1:6" ht="57.75" customHeight="1">
      <c r="A1" s="24" t="s">
        <v>20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6" t="s">
        <v>12</v>
      </c>
      <c r="D3" s="16" t="s">
        <v>18</v>
      </c>
      <c r="E3" s="17" t="s">
        <v>13</v>
      </c>
      <c r="F3" s="10" t="s">
        <v>19</v>
      </c>
    </row>
    <row r="4" spans="1:6" ht="21">
      <c r="A4" s="14">
        <v>410201</v>
      </c>
      <c r="B4" s="15" t="s">
        <v>2</v>
      </c>
      <c r="C4" s="19">
        <v>404925.2</v>
      </c>
      <c r="D4" s="19">
        <v>202462.2</v>
      </c>
      <c r="E4" s="19">
        <v>179966.39998</v>
      </c>
      <c r="F4" s="11">
        <f>IF(D4=0,"-",E4/D4*100)</f>
        <v>88.88888887901048</v>
      </c>
    </row>
    <row r="5" spans="1:6" ht="36">
      <c r="A5" s="14">
        <v>410202</v>
      </c>
      <c r="B5" s="9" t="s">
        <v>6</v>
      </c>
      <c r="C5" s="18">
        <v>318977.2</v>
      </c>
      <c r="D5" s="18">
        <v>159408</v>
      </c>
      <c r="E5" s="18">
        <v>159408</v>
      </c>
      <c r="F5" s="11">
        <f aca="true" t="shared" si="0" ref="F5:F16">IF(D5=0,"-",E5/D5*100)</f>
        <v>100</v>
      </c>
    </row>
    <row r="6" spans="1:6" ht="54">
      <c r="A6" s="14">
        <v>410210</v>
      </c>
      <c r="B6" s="9" t="s">
        <v>7</v>
      </c>
      <c r="C6" s="18">
        <v>11437.2</v>
      </c>
      <c r="D6" s="18">
        <v>5718.6</v>
      </c>
      <c r="E6" s="18">
        <v>5718.6</v>
      </c>
      <c r="F6" s="11">
        <f t="shared" si="0"/>
        <v>100</v>
      </c>
    </row>
    <row r="7" spans="1:6" ht="36">
      <c r="A7" s="14">
        <v>410314</v>
      </c>
      <c r="B7" s="9" t="s">
        <v>14</v>
      </c>
      <c r="C7" s="18">
        <f>5418.998+27094.983+35901.037+57314.719+39335.175</f>
        <v>165064.912</v>
      </c>
      <c r="D7" s="18">
        <f>5418.998+27094.983+35901.037+57314.719+39335.175</f>
        <v>165064.912</v>
      </c>
      <c r="E7" s="18">
        <v>40102.127819999994</v>
      </c>
      <c r="F7" s="11">
        <f t="shared" si="0"/>
        <v>24.29476218422483</v>
      </c>
    </row>
    <row r="8" spans="1:6" ht="36">
      <c r="A8" s="14">
        <v>410327</v>
      </c>
      <c r="B8" s="9" t="s">
        <v>15</v>
      </c>
      <c r="C8" s="18">
        <f>60000+80000-40000</f>
        <v>100000</v>
      </c>
      <c r="D8" s="18">
        <v>46000</v>
      </c>
      <c r="E8" s="18">
        <v>6000</v>
      </c>
      <c r="F8" s="11">
        <f t="shared" si="0"/>
        <v>13.043478260869565</v>
      </c>
    </row>
    <row r="9" spans="1:6" ht="36">
      <c r="A9" s="14">
        <v>410330</v>
      </c>
      <c r="B9" s="9" t="s">
        <v>16</v>
      </c>
      <c r="C9" s="18">
        <v>115798.9</v>
      </c>
      <c r="D9" s="18">
        <v>50741.8</v>
      </c>
      <c r="E9" s="18">
        <v>50741.8</v>
      </c>
      <c r="F9" s="11">
        <f t="shared" si="0"/>
        <v>100</v>
      </c>
    </row>
    <row r="10" spans="1:7" ht="21">
      <c r="A10" s="14">
        <v>410339</v>
      </c>
      <c r="B10" s="9" t="s">
        <v>3</v>
      </c>
      <c r="C10" s="19">
        <f>3246793.5+80358.5</f>
        <v>3327152</v>
      </c>
      <c r="D10" s="19">
        <v>1964234.8</v>
      </c>
      <c r="E10" s="19">
        <v>1964234.8</v>
      </c>
      <c r="F10" s="11">
        <f t="shared" si="0"/>
        <v>100</v>
      </c>
      <c r="G10" s="22"/>
    </row>
    <row r="11" spans="1:6" ht="21">
      <c r="A11" s="14">
        <v>410342</v>
      </c>
      <c r="B11" s="9" t="s">
        <v>4</v>
      </c>
      <c r="C11" s="19">
        <v>684284</v>
      </c>
      <c r="D11" s="19">
        <v>684284</v>
      </c>
      <c r="E11" s="19">
        <v>684284</v>
      </c>
      <c r="F11" s="11">
        <f t="shared" si="0"/>
        <v>100</v>
      </c>
    </row>
    <row r="12" spans="1:6" ht="54">
      <c r="A12" s="14">
        <v>410344</v>
      </c>
      <c r="B12" s="9" t="s">
        <v>8</v>
      </c>
      <c r="C12" s="18">
        <v>53765.7</v>
      </c>
      <c r="D12" s="23">
        <v>8064.9</v>
      </c>
      <c r="E12" s="18"/>
      <c r="F12" s="11">
        <f t="shared" si="0"/>
        <v>0</v>
      </c>
    </row>
    <row r="13" spans="1:6" ht="72">
      <c r="A13" s="14">
        <v>410349</v>
      </c>
      <c r="B13" s="9" t="s">
        <v>5</v>
      </c>
      <c r="C13" s="18">
        <v>18.7</v>
      </c>
      <c r="D13" s="18">
        <f>11.2+7.5</f>
        <v>18.7</v>
      </c>
      <c r="E13" s="19"/>
      <c r="F13" s="11">
        <f t="shared" si="0"/>
        <v>0</v>
      </c>
    </row>
    <row r="14" spans="1:6" ht="36">
      <c r="A14" s="14">
        <v>410354</v>
      </c>
      <c r="B14" s="9" t="s">
        <v>10</v>
      </c>
      <c r="C14" s="18">
        <f>18475.5+9703.5+3492.4-366.9</f>
        <v>31304.5</v>
      </c>
      <c r="D14" s="18">
        <v>16152.6</v>
      </c>
      <c r="E14" s="18">
        <v>16152.6</v>
      </c>
      <c r="F14" s="11">
        <f t="shared" si="0"/>
        <v>100</v>
      </c>
    </row>
    <row r="15" spans="1:6" ht="36">
      <c r="A15" s="14">
        <v>410372</v>
      </c>
      <c r="B15" s="9" t="s">
        <v>17</v>
      </c>
      <c r="C15" s="18">
        <v>40830.6</v>
      </c>
      <c r="D15" s="18">
        <v>11687.7</v>
      </c>
      <c r="E15" s="18">
        <v>11687.7</v>
      </c>
      <c r="F15" s="11">
        <f t="shared" si="0"/>
        <v>100</v>
      </c>
    </row>
    <row r="16" spans="1:7" ht="72">
      <c r="A16" s="21">
        <v>410373</v>
      </c>
      <c r="B16" s="9" t="s">
        <v>9</v>
      </c>
      <c r="C16" s="11">
        <f>179832.8+719393</f>
        <v>899225.8</v>
      </c>
      <c r="D16" s="11">
        <v>408108.1</v>
      </c>
      <c r="E16" s="11">
        <v>396776.52474</v>
      </c>
      <c r="F16" s="11">
        <f t="shared" si="0"/>
        <v>97.22338878841171</v>
      </c>
      <c r="G16" s="13"/>
    </row>
    <row r="17" spans="1:6" s="2" customFormat="1" ht="29.25" customHeight="1">
      <c r="A17" s="6"/>
      <c r="B17" s="8" t="s">
        <v>0</v>
      </c>
      <c r="C17" s="20">
        <f>SUM(C4:C16)</f>
        <v>6152784.712</v>
      </c>
      <c r="D17" s="20">
        <f>SUM(D4:D16)</f>
        <v>3721946.3120000004</v>
      </c>
      <c r="E17" s="20">
        <f>SUM(E4:E16)</f>
        <v>3515072.5525400005</v>
      </c>
      <c r="F17" s="12">
        <f>E17/D17*100</f>
        <v>94.44178550364862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08bud3</cp:lastModifiedBy>
  <cp:lastPrinted>2020-06-15T06:09:40Z</cp:lastPrinted>
  <dcterms:created xsi:type="dcterms:W3CDTF">2010-07-06T06:31:57Z</dcterms:created>
  <dcterms:modified xsi:type="dcterms:W3CDTF">2020-06-15T06:15:05Z</dcterms:modified>
  <cp:category/>
  <cp:version/>
  <cp:contentType/>
  <cp:contentStatus/>
</cp:coreProperties>
</file>