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48" yWindow="372" windowWidth="16752" windowHeight="13176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<sst xmlns="http://schemas.openxmlformats.org/spreadsheetml/2006/main" count="23" uniqueCount="23">
  <si>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</si>
  <si>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</si>
  <si>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</si>
  <si>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</si>
  <si>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</si>
  <si>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</si>
  <si>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</si>
  <si>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</si>
  <si>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</si>
  <si>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</si>
  <si>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</si>
  <si>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</si>
  <si>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</si>
  <si>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</si>
  <si>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</si>
  <si>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</si>
  <si>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</si>
  <si>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</si>
  <si>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січень-липень</t>
  </si>
  <si>
    <t>% до плану на січень-липень</t>
  </si>
  <si>
    <t xml:space="preserve">Трансферти з державного бюджету за січень-липень 2020 року по Запорізькій області станом на 27.07.2020 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</si>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</sst>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3"/>
  <sheetViews>
    <sheetView tabSelected="1" zoomScale="70" zoomScaleNormal="70" zoomScaleSheetLayoutView="75" zoomScalePageLayoutView="0" workbookViewId="0" topLeftCell="A1">
      <pane xSplit="2" ySplit="3" topLeftCell="C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25" defaultRowHeight="12.75"/>
  <cols>
    <col min="1" max="1" width="12.125" style="1" customWidth="1"/>
    <col min="2" max="2" width="102.50390625" style="3" customWidth="1"/>
    <col min="3" max="3" width="23.125" style="3" customWidth="1"/>
    <col min="4" max="4" width="19.125" style="3" customWidth="1"/>
    <col min="5" max="5" width="20.625" style="1" customWidth="1"/>
    <col min="6" max="6" width="13.375" style="1" customWidth="1"/>
    <col min="7" max="7" width="11.375" style="1" customWidth="1"/>
    <col min="8" max="10" width="9.125" style="1" customWidth="1"/>
    <col min="11" max="11" width="12.50390625" style="1" bestFit="1" customWidth="1"/>
    <col min="12" max="16384" width="9.125" style="1" customWidth="1"/>
  </cols>
  <sheetData>
    <row r="1" spans="1:6" ht="57.75" customHeight="1">
      <c r="A1" s="23" t="s">
        <v>20</v>
      </c>
      <c r="B1" s="23"/>
      <c r="C1" s="23"/>
      <c r="D1" s="23"/>
      <c r="E1" s="23"/>
      <c r="F1" s="23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18</v>
      </c>
      <c r="E3" s="15" t="s">
        <v>13</v>
      </c>
      <c r="F3" s="10" t="s">
        <v>19</v>
      </c>
    </row>
    <row r="4" spans="1:6" ht="21">
      <c r="A4" s="12">
        <v>410201</v>
      </c>
      <c r="B4" s="13" t="s">
        <v>2</v>
      </c>
      <c r="C4" s="18">
        <v>404925.2</v>
      </c>
      <c r="D4" s="18">
        <v>236205.9</v>
      </c>
      <c r="E4" s="18">
        <v>224957.99996</v>
      </c>
      <c r="F4" s="20">
        <f>IF(D4=0,"-",E4/D4*100)</f>
        <v>95.23809522116086</v>
      </c>
    </row>
    <row r="5" spans="1:6" ht="36">
      <c r="A5" s="12">
        <v>410202</v>
      </c>
      <c r="B5" s="9" t="s">
        <v>6</v>
      </c>
      <c r="C5" s="19">
        <v>318977.2</v>
      </c>
      <c r="D5" s="19">
        <v>185976</v>
      </c>
      <c r="E5" s="19">
        <v>185976</v>
      </c>
      <c r="F5" s="20">
        <f aca="true" t="shared" si="0" ref="F5:F18">IF(D5=0,"-",E5/D5*100)</f>
        <v>100</v>
      </c>
    </row>
    <row r="6" spans="1:6" ht="54">
      <c r="A6" s="12">
        <v>410210</v>
      </c>
      <c r="B6" s="9" t="s">
        <v>7</v>
      </c>
      <c r="C6" s="19">
        <v>11437.2</v>
      </c>
      <c r="D6" s="19">
        <v>6671.7</v>
      </c>
      <c r="E6" s="19">
        <v>6671.7</v>
      </c>
      <c r="F6" s="20">
        <f t="shared" si="0"/>
        <v>100</v>
      </c>
    </row>
    <row r="7" spans="1:6" ht="153" customHeight="1">
      <c r="A7" s="12">
        <v>410305</v>
      </c>
      <c r="B7" s="9" t="s">
        <v>21</v>
      </c>
      <c r="C7" s="19">
        <v>3184.861</v>
      </c>
      <c r="D7" s="19">
        <v>3184.861</v>
      </c>
      <c r="E7" s="19"/>
      <c r="F7" s="20">
        <f t="shared" si="0"/>
        <v>0</v>
      </c>
    </row>
    <row r="8" spans="1:6" ht="36">
      <c r="A8" s="12">
        <v>410314</v>
      </c>
      <c r="B8" s="9" t="s">
        <v>14</v>
      </c>
      <c r="C8" s="19">
        <f>5418.998+27094.983+35901.037+57314.719+39335.175</f>
        <v>165064.912</v>
      </c>
      <c r="D8" s="19">
        <v>165064.912</v>
      </c>
      <c r="E8" s="19">
        <v>63516.476239999996</v>
      </c>
      <c r="F8" s="20">
        <f t="shared" si="0"/>
        <v>38.4796959392557</v>
      </c>
    </row>
    <row r="9" spans="1:6" ht="36">
      <c r="A9" s="12">
        <v>410327</v>
      </c>
      <c r="B9" s="9" t="s">
        <v>15</v>
      </c>
      <c r="C9" s="19">
        <f>60000+80000-40000</f>
        <v>100000</v>
      </c>
      <c r="D9" s="19">
        <v>52000</v>
      </c>
      <c r="E9" s="19">
        <v>12000</v>
      </c>
      <c r="F9" s="20">
        <f t="shared" si="0"/>
        <v>23.076923076923077</v>
      </c>
    </row>
    <row r="10" spans="1:6" ht="36">
      <c r="A10" s="12">
        <v>410330</v>
      </c>
      <c r="B10" s="9" t="s">
        <v>16</v>
      </c>
      <c r="C10" s="19">
        <v>115798.9</v>
      </c>
      <c r="D10" s="19">
        <v>64191.7</v>
      </c>
      <c r="E10" s="19">
        <v>64191.7</v>
      </c>
      <c r="F10" s="20">
        <f t="shared" si="0"/>
        <v>100</v>
      </c>
    </row>
    <row r="11" spans="1:7" ht="21">
      <c r="A11" s="12">
        <v>410339</v>
      </c>
      <c r="B11" s="9" t="s">
        <v>3</v>
      </c>
      <c r="C11" s="18">
        <f>3246793.5+80358.5</f>
        <v>3327152</v>
      </c>
      <c r="D11" s="18">
        <v>2081151.9</v>
      </c>
      <c r="E11" s="18">
        <v>2081151.9</v>
      </c>
      <c r="F11" s="20">
        <f t="shared" si="0"/>
        <v>100</v>
      </c>
      <c r="G11" s="17"/>
    </row>
    <row r="12" spans="1:6" ht="21">
      <c r="A12" s="12">
        <v>410342</v>
      </c>
      <c r="B12" s="9" t="s">
        <v>4</v>
      </c>
      <c r="C12" s="18">
        <v>684284</v>
      </c>
      <c r="D12" s="18">
        <v>684284</v>
      </c>
      <c r="E12" s="18">
        <v>684284</v>
      </c>
      <c r="F12" s="20">
        <f t="shared" si="0"/>
        <v>100</v>
      </c>
    </row>
    <row r="13" spans="1:6" ht="54">
      <c r="A13" s="12">
        <v>410344</v>
      </c>
      <c r="B13" s="9" t="s">
        <v>8</v>
      </c>
      <c r="C13" s="19">
        <v>53765.7</v>
      </c>
      <c r="D13" s="19">
        <v>10753.2</v>
      </c>
      <c r="E13" s="19">
        <v>10753.2</v>
      </c>
      <c r="F13" s="20">
        <f t="shared" si="0"/>
        <v>100</v>
      </c>
    </row>
    <row r="14" spans="1:6" ht="72">
      <c r="A14" s="12">
        <v>410349</v>
      </c>
      <c r="B14" s="9" t="s">
        <v>5</v>
      </c>
      <c r="C14" s="19">
        <v>18.7</v>
      </c>
      <c r="D14" s="19">
        <f>11.2+7.5</f>
        <v>18.7</v>
      </c>
      <c r="E14" s="18"/>
      <c r="F14" s="20">
        <f t="shared" si="0"/>
        <v>0</v>
      </c>
    </row>
    <row r="15" spans="1:6" ht="36">
      <c r="A15" s="12">
        <v>410354</v>
      </c>
      <c r="B15" s="9" t="s">
        <v>10</v>
      </c>
      <c r="C15" s="19">
        <f>18475.5+9703.5+3492.4-366.9</f>
        <v>31304.5</v>
      </c>
      <c r="D15" s="19">
        <v>17212.4</v>
      </c>
      <c r="E15" s="19">
        <v>17212.4</v>
      </c>
      <c r="F15" s="20">
        <f t="shared" si="0"/>
        <v>100</v>
      </c>
    </row>
    <row r="16" spans="1:6" ht="182.25" customHeight="1">
      <c r="A16" s="12">
        <v>410361</v>
      </c>
      <c r="B16" s="9" t="s">
        <v>22</v>
      </c>
      <c r="C16" s="19">
        <v>4447.74</v>
      </c>
      <c r="D16" s="19">
        <v>4447.74</v>
      </c>
      <c r="E16" s="19"/>
      <c r="F16" s="20">
        <f t="shared" si="0"/>
        <v>0</v>
      </c>
    </row>
    <row r="17" spans="1:6" ht="36">
      <c r="A17" s="12">
        <v>410372</v>
      </c>
      <c r="B17" s="9" t="s">
        <v>17</v>
      </c>
      <c r="C17" s="19">
        <v>40830.6</v>
      </c>
      <c r="D17" s="19">
        <v>20190.4</v>
      </c>
      <c r="E17" s="19">
        <v>20190.4</v>
      </c>
      <c r="F17" s="20">
        <f t="shared" si="0"/>
        <v>100</v>
      </c>
    </row>
    <row r="18" spans="1:7" ht="72">
      <c r="A18" s="16">
        <v>410373</v>
      </c>
      <c r="B18" s="9" t="s">
        <v>9</v>
      </c>
      <c r="C18" s="20">
        <f>179832.8+719393</f>
        <v>899225.8</v>
      </c>
      <c r="D18" s="20">
        <v>501699.8</v>
      </c>
      <c r="E18" s="20">
        <v>501699.8</v>
      </c>
      <c r="F18" s="20">
        <f t="shared" si="0"/>
        <v>100</v>
      </c>
      <c r="G18" s="11"/>
    </row>
    <row r="19" spans="1:6" s="2" customFormat="1" ht="29.25" customHeight="1">
      <c r="A19" s="6"/>
      <c r="B19" s="8" t="s">
        <v>0</v>
      </c>
      <c r="C19" s="21">
        <f>SUM(C4:C18)</f>
        <v>6160417.313</v>
      </c>
      <c r="D19" s="21">
        <f>SUM(D4:D18)</f>
        <v>4033053.213</v>
      </c>
      <c r="E19" s="21">
        <f>SUM(E4:E18)</f>
        <v>3872605.5761999995</v>
      </c>
      <c r="F19" s="22">
        <f>E19/D19*100</f>
        <v>96.02168311881383</v>
      </c>
    </row>
    <row r="23" ht="15">
      <c r="E23" s="17"/>
    </row>
    <row r="24" ht="18" customHeight="1"/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2020-07-27T07:11:14Z</cp:lastPrinted>
  <dcterms:created xsi:type="dcterms:W3CDTF">2010-07-06T06:31:57Z</dcterms:created>
  <dcterms:modified xsi:type="dcterms:W3CDTF">2020-07-27T07:12:09Z</dcterms:modified>
  <cp:category/>
  <cp:version/>
  <cp:contentType/>
  <cp:contentStatus/>
</cp:coreProperties>
</file>