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<sst xmlns="http://schemas.openxmlformats.org/spreadsheetml/2006/main" count="35" uniqueCount="35">
  <si>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</si>
  <si>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</si>
  <si>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</si>
  <si>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</si>
  <si>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</si>
  <si>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</si>
  <si>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</si>
  <si>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</si>
  <si>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</si>
  <si>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</si>
  <si>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</si>
  <si>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</si>
  <si>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</si>
  <si>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</si>
  <si>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</si>
  <si>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</si>
  <si>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</si>
  <si>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</si>
  <si>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</si>
  <si>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</si>
  <si>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</si>
  <si>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</si>
  <si>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</si>
  <si>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</si>
  <si>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</si>
  <si>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</si>
  <si>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</si>
  <si>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</si>
  <si>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</si>
  <si>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</si>
  <si>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</si>
  <si>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</si>
  <si>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</si>
  <si>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17.08.2020 (загальний фонд)</t>
  </si>
  <si>
    <t>Профінансовано станом на 17.08.2020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</si>
</sst>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19" sqref="C19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2282478.88558</v>
      </c>
      <c r="D7" s="11">
        <f t="shared" si="0"/>
        <v>749147.97816</v>
      </c>
      <c r="E7" s="11">
        <f t="shared" si="0"/>
        <v>3154.16118</v>
      </c>
      <c r="F7" s="11">
        <f t="shared" si="0"/>
        <v>72749.30611</v>
      </c>
      <c r="G7" s="11">
        <f t="shared" si="0"/>
        <v>65311.38429000001</v>
      </c>
      <c r="H7" s="11">
        <f t="shared" si="0"/>
        <v>1392116.05584</v>
      </c>
    </row>
    <row r="8" spans="1:11" ht="24.75" customHeight="1">
      <c r="A8" s="29" t="s">
        <v>17</v>
      </c>
      <c r="B8" s="13" t="s">
        <v>18</v>
      </c>
      <c r="C8" s="14">
        <v>30933.91416</v>
      </c>
      <c r="D8" s="26">
        <f>17175.36725+3861.23084</f>
        <v>21036.59809</v>
      </c>
      <c r="E8" s="26"/>
      <c r="F8" s="26"/>
      <c r="G8" s="26">
        <v>1482.68016</v>
      </c>
      <c r="H8" s="26">
        <f aca="true" t="shared" si="1" ref="H8:H18">SUM(C8-D8-G8-E8-F8)</f>
        <v>8414.63591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897250.86453</v>
      </c>
      <c r="D9" s="26">
        <f>454813.02438+99748.23453</f>
        <v>554561.25891</v>
      </c>
      <c r="E9" s="26">
        <v>850.34893</v>
      </c>
      <c r="F9" s="26">
        <v>53092.38236</v>
      </c>
      <c r="G9" s="26">
        <v>44025.65045</v>
      </c>
      <c r="H9" s="26">
        <f t="shared" si="1"/>
        <v>244721.22388000006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648193.59832</v>
      </c>
      <c r="D10" s="26">
        <f>640.213+135.20576</f>
        <v>775.41876</v>
      </c>
      <c r="E10" s="26">
        <v>34.57</v>
      </c>
      <c r="F10" s="26"/>
      <c r="G10" s="26">
        <v>30.773</v>
      </c>
      <c r="H10" s="26">
        <f t="shared" si="1"/>
        <v>647352.83656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211442.85042</v>
      </c>
      <c r="D11" s="26">
        <f>107278.16046+23585.14278</f>
        <v>130863.30324</v>
      </c>
      <c r="E11" s="26">
        <v>2267.24325</v>
      </c>
      <c r="F11" s="26">
        <v>19656.92375</v>
      </c>
      <c r="G11" s="26">
        <v>17612.67059</v>
      </c>
      <c r="H11" s="26">
        <f t="shared" si="1"/>
        <v>41042.709590000006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90831.12756</v>
      </c>
      <c r="D12" s="26">
        <f>17487.772+3867.33028</f>
        <v>21355.10228</v>
      </c>
      <c r="E12" s="26"/>
      <c r="F12" s="26"/>
      <c r="G12" s="26">
        <v>1587.11082</v>
      </c>
      <c r="H12" s="26">
        <f t="shared" si="1"/>
        <v>67888.91446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32031.51962</v>
      </c>
      <c r="D13" s="26">
        <f>16916.267+3640.02988</f>
        <v>20556.29688</v>
      </c>
      <c r="E13" s="26">
        <v>1.999</v>
      </c>
      <c r="F13" s="26"/>
      <c r="G13" s="26">
        <v>572.49927</v>
      </c>
      <c r="H13" s="26">
        <f t="shared" si="1"/>
        <v>10900.724469999997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5032.22127</v>
      </c>
      <c r="D15" s="26"/>
      <c r="E15" s="26"/>
      <c r="F15" s="26"/>
      <c r="G15" s="26"/>
      <c r="H15" s="26">
        <f t="shared" si="1"/>
        <v>5032.22127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3090.46108</v>
      </c>
      <c r="D16" s="26"/>
      <c r="E16" s="26"/>
      <c r="F16" s="26"/>
      <c r="G16" s="26"/>
      <c r="H16" s="26">
        <f t="shared" si="1"/>
        <v>3090.46108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363672.32862</v>
      </c>
      <c r="D18" s="26"/>
      <c r="E18" s="26"/>
      <c r="F18" s="26"/>
      <c r="G18" s="26"/>
      <c r="H18" s="26">
        <f t="shared" si="1"/>
        <v>363672.32862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2020-08-10T11:46:18Z</cp:lastPrinted>
  <dcterms:created xsi:type="dcterms:W3CDTF">2014-04-07T08:59:02Z</dcterms:created>
  <dcterms:modified xsi:type="dcterms:W3CDTF">2020-08-17T11:27:48Z</dcterms:modified>
  <cp:category/>
  <cp:version/>
  <cp:contentType/>
  <cp:contentStatus/>
</cp:coreProperties>
</file>