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<sst xmlns="http://schemas.openxmlformats.org/spreadsheetml/2006/main" count="31" uniqueCount="31">
  <si>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</si>
  <si>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</si>
  <si>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</si>
  <si>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</si>
  <si>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</si>
  <si>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</si>
  <si>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</si>
  <si>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</si>
  <si>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</si>
  <si>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</si>
  <si>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</si>
  <si>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</si>
  <si>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</si>
  <si>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</si>
  <si>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</si>
  <si>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</si>
  <si>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</si>
  <si>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</si>
  <si>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</si>
  <si>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</si>
  <si>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</si>
  <si>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</si>
  <si>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</si>
  <si>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>Субвенція з державного бюджету місцевим бюджетам на здійснення доплат медичним та іншим працівникам закладів охорони здоров'я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</si>
  <si>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</si>
  <si>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</si>
  <si>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настворення навчально-практичних центрів сучасної професійної (професійно-технічної) освіти</t>
  </si>
  <si>
    <t>План на січень-жовтень</t>
  </si>
  <si>
    <t>% до плану на січень-жовтень</t>
  </si>
  <si>
    <t>Субвенція з державного бюджету місцевим бюджетам назабезпечення подачею кисню ліжкового фонду закладів охорони здоров"я, які надають стаціонарну медичну допомогу пацієнтам  з гострою респіраторною хворобою COVID-19, спричиненою коронавірусом SARS-CoV-2, за рахунок коштів, виділених з фонду боротьби з гострою респіраторною хворобою COVID-19, спричиненою коронавірусом SARS-CoV-2, та її наслідками</t>
  </si>
  <si>
    <t xml:space="preserve">Трансферти з державного бюджету за січень-жовтень 2020 року по Запорізькій області станом на 01.11.2020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</si>
</sst>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  <numFmt numFmtId="205" formatCode="#,##0.00_ ;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2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30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4" t="s">
        <v>12</v>
      </c>
      <c r="D3" s="14" t="s">
        <v>27</v>
      </c>
      <c r="E3" s="15" t="s">
        <v>13</v>
      </c>
      <c r="F3" s="10" t="s">
        <v>28</v>
      </c>
    </row>
    <row r="4" spans="1:6" ht="27.75" customHeight="1">
      <c r="A4" s="12">
        <v>410201</v>
      </c>
      <c r="B4" s="13" t="s">
        <v>2</v>
      </c>
      <c r="C4" s="18">
        <v>404925.2</v>
      </c>
      <c r="D4" s="18">
        <v>337437</v>
      </c>
      <c r="E4" s="18">
        <v>337437</v>
      </c>
      <c r="F4" s="20">
        <f>IF(D4=0,"-",E4/D4*100)</f>
        <v>100</v>
      </c>
    </row>
    <row r="5" spans="1:6" ht="56.25">
      <c r="A5" s="12">
        <v>410202</v>
      </c>
      <c r="B5" s="9" t="s">
        <v>6</v>
      </c>
      <c r="C5" s="19">
        <v>318977.2</v>
      </c>
      <c r="D5" s="19">
        <v>265680</v>
      </c>
      <c r="E5" s="19">
        <v>265680</v>
      </c>
      <c r="F5" s="20">
        <f aca="true" t="shared" si="0" ref="F5:F26">IF(D5=0,"-",E5/D5*100)</f>
        <v>100</v>
      </c>
    </row>
    <row r="6" spans="1:6" ht="56.25">
      <c r="A6" s="12">
        <v>410210</v>
      </c>
      <c r="B6" s="9" t="s">
        <v>7</v>
      </c>
      <c r="C6" s="19">
        <v>11437.2</v>
      </c>
      <c r="D6" s="19">
        <v>9531</v>
      </c>
      <c r="E6" s="19">
        <v>9531</v>
      </c>
      <c r="F6" s="20">
        <f t="shared" si="0"/>
        <v>100</v>
      </c>
    </row>
    <row r="7" spans="1:6" ht="63" customHeight="1">
      <c r="A7" s="12">
        <v>410304</v>
      </c>
      <c r="B7" s="9" t="s">
        <v>22</v>
      </c>
      <c r="C7" s="19">
        <v>72000</v>
      </c>
      <c r="D7" s="19">
        <v>72000</v>
      </c>
      <c r="E7" s="19">
        <v>72000</v>
      </c>
      <c r="F7" s="20">
        <f t="shared" si="0"/>
        <v>100</v>
      </c>
    </row>
    <row r="8" spans="1:6" ht="153" customHeight="1">
      <c r="A8" s="12">
        <v>410305</v>
      </c>
      <c r="B8" s="9" t="s">
        <v>18</v>
      </c>
      <c r="C8" s="19">
        <v>3184.861</v>
      </c>
      <c r="D8" s="19">
        <v>3184.861</v>
      </c>
      <c r="E8" s="19">
        <v>3184.861</v>
      </c>
      <c r="F8" s="20">
        <f t="shared" si="0"/>
        <v>100</v>
      </c>
    </row>
    <row r="9" spans="1:6" ht="37.5">
      <c r="A9" s="12">
        <v>410314</v>
      </c>
      <c r="B9" s="9" t="s">
        <v>14</v>
      </c>
      <c r="C9" s="19">
        <f>5418.998+27094.983+35901.037+57314.719+39335.175-654.767-3273.836+49195.77</f>
        <v>210332.079</v>
      </c>
      <c r="D9" s="19">
        <f>165064.912-654.767-3273.836+49195.77</f>
        <v>210332.079</v>
      </c>
      <c r="E9" s="19">
        <v>141263.19461</v>
      </c>
      <c r="F9" s="20">
        <f t="shared" si="0"/>
        <v>67.16198274729173</v>
      </c>
    </row>
    <row r="10" spans="1:6" ht="75">
      <c r="A10" s="12">
        <v>410319</v>
      </c>
      <c r="B10" s="9" t="s">
        <v>23</v>
      </c>
      <c r="C10" s="19">
        <v>14014.9</v>
      </c>
      <c r="D10" s="19">
        <v>7007.2</v>
      </c>
      <c r="E10" s="19">
        <v>5739.68895</v>
      </c>
      <c r="F10" s="20">
        <f t="shared" si="0"/>
        <v>81.91130480077634</v>
      </c>
    </row>
    <row r="11" spans="1:6" ht="37.5">
      <c r="A11" s="12">
        <v>410327</v>
      </c>
      <c r="B11" s="9" t="s">
        <v>15</v>
      </c>
      <c r="C11" s="19">
        <f>60000+80000-40000</f>
        <v>100000</v>
      </c>
      <c r="D11" s="19">
        <v>80000</v>
      </c>
      <c r="E11" s="19">
        <v>20000</v>
      </c>
      <c r="F11" s="20">
        <f t="shared" si="0"/>
        <v>25</v>
      </c>
    </row>
    <row r="12" spans="1:6" ht="37.5">
      <c r="A12" s="12">
        <v>410330</v>
      </c>
      <c r="B12" s="9" t="s">
        <v>16</v>
      </c>
      <c r="C12" s="19">
        <f>115798.9+14586.7</f>
        <v>130385.59999999999</v>
      </c>
      <c r="D12" s="19">
        <f>99327.3+4862.2</f>
        <v>104189.5</v>
      </c>
      <c r="E12" s="19">
        <f>99327.3+4862.2</f>
        <v>104189.5</v>
      </c>
      <c r="F12" s="20">
        <f t="shared" si="0"/>
        <v>100</v>
      </c>
    </row>
    <row r="13" spans="1:6" ht="37.5">
      <c r="A13" s="12">
        <v>410338</v>
      </c>
      <c r="B13" s="9" t="s">
        <v>26</v>
      </c>
      <c r="C13" s="19">
        <v>9723.1</v>
      </c>
      <c r="D13" s="19">
        <v>9723.1</v>
      </c>
      <c r="E13" s="19">
        <v>9723.1</v>
      </c>
      <c r="F13" s="20">
        <f t="shared" si="0"/>
        <v>100</v>
      </c>
    </row>
    <row r="14" spans="1:7" ht="20.25">
      <c r="A14" s="12">
        <v>410339</v>
      </c>
      <c r="B14" s="9" t="s">
        <v>3</v>
      </c>
      <c r="C14" s="18">
        <f>3246793.5+80358.5+64637.5</f>
        <v>3391789.5</v>
      </c>
      <c r="D14" s="18">
        <v>2791588.9</v>
      </c>
      <c r="E14" s="18">
        <v>2791588.9</v>
      </c>
      <c r="F14" s="20">
        <f t="shared" si="0"/>
        <v>100</v>
      </c>
      <c r="G14" s="17"/>
    </row>
    <row r="15" spans="1:6" ht="20.25">
      <c r="A15" s="12">
        <v>410342</v>
      </c>
      <c r="B15" s="9" t="s">
        <v>4</v>
      </c>
      <c r="C15" s="18">
        <v>684284</v>
      </c>
      <c r="D15" s="18">
        <v>684284</v>
      </c>
      <c r="E15" s="18">
        <v>684284</v>
      </c>
      <c r="F15" s="20">
        <f t="shared" si="0"/>
        <v>100</v>
      </c>
    </row>
    <row r="16" spans="1:6" ht="75">
      <c r="A16" s="12">
        <v>410344</v>
      </c>
      <c r="B16" s="9" t="s">
        <v>8</v>
      </c>
      <c r="C16" s="19">
        <v>53765.7</v>
      </c>
      <c r="D16" s="19">
        <v>26883</v>
      </c>
      <c r="E16" s="19">
        <v>26883</v>
      </c>
      <c r="F16" s="20">
        <f t="shared" si="0"/>
        <v>100</v>
      </c>
    </row>
    <row r="17" spans="1:6" ht="37.5">
      <c r="A17" s="12">
        <v>410345</v>
      </c>
      <c r="B17" s="9" t="s">
        <v>21</v>
      </c>
      <c r="C17" s="19">
        <v>45147.239</v>
      </c>
      <c r="D17" s="19">
        <v>45147.239</v>
      </c>
      <c r="E17" s="19">
        <v>45147.239</v>
      </c>
      <c r="F17" s="20">
        <f t="shared" si="0"/>
        <v>100</v>
      </c>
    </row>
    <row r="18" spans="1:6" ht="58.5" customHeight="1">
      <c r="A18" s="12">
        <v>410346</v>
      </c>
      <c r="B18" s="9" t="s">
        <v>20</v>
      </c>
      <c r="C18" s="19">
        <f>913.8+420</f>
        <v>1333.8</v>
      </c>
      <c r="D18" s="19">
        <f>913.8+420</f>
        <v>1333.8</v>
      </c>
      <c r="E18" s="19">
        <v>1333.8</v>
      </c>
      <c r="F18" s="20">
        <f t="shared" si="0"/>
        <v>100</v>
      </c>
    </row>
    <row r="19" spans="1:6" ht="75.75" customHeight="1">
      <c r="A19" s="12">
        <v>410349</v>
      </c>
      <c r="B19" s="9" t="s">
        <v>5</v>
      </c>
      <c r="C19" s="19">
        <v>18.7</v>
      </c>
      <c r="D19" s="19">
        <v>18.7</v>
      </c>
      <c r="E19" s="18">
        <v>0</v>
      </c>
      <c r="F19" s="20">
        <f t="shared" si="0"/>
        <v>0</v>
      </c>
    </row>
    <row r="20" spans="1:6" ht="61.5" customHeight="1">
      <c r="A20" s="12">
        <v>410351</v>
      </c>
      <c r="B20" s="9" t="s">
        <v>25</v>
      </c>
      <c r="C20" s="19">
        <f>2289.998+20609.555</f>
        <v>22899.553</v>
      </c>
      <c r="D20" s="19">
        <v>17810.632</v>
      </c>
      <c r="E20" s="18">
        <v>17810.632</v>
      </c>
      <c r="F20" s="20">
        <f t="shared" si="0"/>
        <v>100</v>
      </c>
    </row>
    <row r="21" spans="1:6" ht="42" customHeight="1">
      <c r="A21" s="12">
        <v>410354</v>
      </c>
      <c r="B21" s="9" t="s">
        <v>10</v>
      </c>
      <c r="C21" s="19">
        <f>18475.5+9703.5+3492.4-366.9</f>
        <v>31304.5</v>
      </c>
      <c r="D21" s="19">
        <v>27076</v>
      </c>
      <c r="E21" s="19">
        <v>27076</v>
      </c>
      <c r="F21" s="20">
        <f t="shared" si="0"/>
        <v>100</v>
      </c>
    </row>
    <row r="22" spans="1:6" ht="95.25" customHeight="1">
      <c r="A22" s="12">
        <v>410360</v>
      </c>
      <c r="B22" s="9" t="s">
        <v>29</v>
      </c>
      <c r="C22" s="19">
        <f>3488.4+21663.2</f>
        <v>25151.600000000002</v>
      </c>
      <c r="D22" s="19">
        <f>3488.4+21663.2</f>
        <v>25151.600000000002</v>
      </c>
      <c r="E22" s="19">
        <f>3488.4+21663.2</f>
        <v>25151.600000000002</v>
      </c>
      <c r="F22" s="20">
        <f t="shared" si="0"/>
        <v>100</v>
      </c>
    </row>
    <row r="23" spans="1:6" ht="219" customHeight="1">
      <c r="A23" s="12">
        <v>410361</v>
      </c>
      <c r="B23" s="9" t="s">
        <v>19</v>
      </c>
      <c r="C23" s="19">
        <v>4447.74</v>
      </c>
      <c r="D23" s="19">
        <v>4447.74</v>
      </c>
      <c r="E23" s="19">
        <v>4447.74</v>
      </c>
      <c r="F23" s="20">
        <f t="shared" si="0"/>
        <v>100</v>
      </c>
    </row>
    <row r="24" spans="1:6" ht="47.25" customHeight="1">
      <c r="A24" s="12">
        <v>410370</v>
      </c>
      <c r="B24" s="9" t="s">
        <v>24</v>
      </c>
      <c r="C24" s="19">
        <v>81991</v>
      </c>
      <c r="D24" s="19">
        <v>66944</v>
      </c>
      <c r="E24" s="19">
        <v>66944</v>
      </c>
      <c r="F24" s="20">
        <f t="shared" si="0"/>
        <v>100</v>
      </c>
    </row>
    <row r="25" spans="1:6" ht="45.75" customHeight="1">
      <c r="A25" s="12">
        <v>410372</v>
      </c>
      <c r="B25" s="9" t="s">
        <v>17</v>
      </c>
      <c r="C25" s="19">
        <v>40830.6</v>
      </c>
      <c r="D25" s="19">
        <v>40830.6</v>
      </c>
      <c r="E25" s="19">
        <v>40830.6</v>
      </c>
      <c r="F25" s="20">
        <f t="shared" si="0"/>
        <v>100</v>
      </c>
    </row>
    <row r="26" spans="1:7" ht="75">
      <c r="A26" s="16">
        <v>410373</v>
      </c>
      <c r="B26" s="9" t="s">
        <v>9</v>
      </c>
      <c r="C26" s="20">
        <f>179832.8+719393</f>
        <v>899225.8</v>
      </c>
      <c r="D26" s="20">
        <v>750023.7</v>
      </c>
      <c r="E26" s="20">
        <v>750023.7</v>
      </c>
      <c r="F26" s="20">
        <f t="shared" si="0"/>
        <v>100</v>
      </c>
      <c r="G26" s="11"/>
    </row>
    <row r="27" spans="1:6" s="2" customFormat="1" ht="29.25" customHeight="1">
      <c r="A27" s="6"/>
      <c r="B27" s="8" t="s">
        <v>0</v>
      </c>
      <c r="C27" s="21">
        <f>SUM(C4:C26)</f>
        <v>6557169.872</v>
      </c>
      <c r="D27" s="21">
        <f>SUM(D4:D26)</f>
        <v>5580624.651000001</v>
      </c>
      <c r="E27" s="21">
        <f>SUM(E4:E26)</f>
        <v>5450269.555559999</v>
      </c>
      <c r="F27" s="22">
        <f>E27/D27*100</f>
        <v>97.66414866449327</v>
      </c>
    </row>
    <row r="31" spans="3:5" ht="15.75">
      <c r="C31" s="23"/>
      <c r="D31" s="23"/>
      <c r="E31" s="23"/>
    </row>
    <row r="32" ht="18" customHeight="1">
      <c r="D32" s="23"/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2020-10-05T06:07:47Z</cp:lastPrinted>
  <dcterms:created xsi:type="dcterms:W3CDTF">2010-07-06T06:31:57Z</dcterms:created>
  <dcterms:modified xsi:type="dcterms:W3CDTF">2020-11-02T07:22:42Z</dcterms:modified>
  <cp:category/>
  <cp:version/>
  <cp:contentType/>
  <cp:contentStatus/>
</cp:coreProperties>
</file>