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<sst xmlns="http://schemas.openxmlformats.org/spreadsheetml/2006/main" count="94" uniqueCount="89">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</sst>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3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21\&#1085;&#1072;&#1076;&#1093;_2005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20.05.2021</v>
          </cell>
        </row>
        <row r="6">
          <cell r="G6" t="str">
            <v>Фактично надійшло на 20.05.2021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1118980738.82</v>
          </cell>
          <cell r="H10">
            <v>303509836.61999977</v>
          </cell>
          <cell r="I10">
            <v>134.64915675981177</v>
          </cell>
          <cell r="J10">
            <v>78101936.61999977</v>
          </cell>
          <cell r="K10">
            <v>110.41819403642678</v>
          </cell>
          <cell r="L10">
            <v>105578238.81999993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114403.38</v>
          </cell>
          <cell r="H11">
            <v>14080</v>
          </cell>
          <cell r="I11">
            <v>38.78787878787879</v>
          </cell>
          <cell r="J11">
            <v>-22220</v>
          </cell>
          <cell r="K11">
            <v>76.89949586610204</v>
          </cell>
          <cell r="L11">
            <v>-34366.619999999995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85693.71</v>
          </cell>
          <cell r="H12">
            <v>0</v>
          </cell>
          <cell r="I12">
            <v>0</v>
          </cell>
          <cell r="J12">
            <v>-1550</v>
          </cell>
          <cell r="K12">
            <v>1105.7252903225808</v>
          </cell>
          <cell r="L12">
            <v>77943.71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231366.85</v>
          </cell>
          <cell r="H13">
            <v>-25297.830000000016</v>
          </cell>
          <cell r="I13">
            <v>-70.86226890756308</v>
          </cell>
          <cell r="J13">
            <v>-60997.830000000016</v>
          </cell>
          <cell r="K13">
            <v>123.19853567625134</v>
          </cell>
          <cell r="L13">
            <v>43566.850000000006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1233319.35</v>
          </cell>
          <cell r="H14">
            <v>18285.15000000014</v>
          </cell>
          <cell r="J14">
            <v>18285.15000000014</v>
          </cell>
          <cell r="K14">
            <v>1233.31935</v>
          </cell>
          <cell r="L14">
            <v>1133319.35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119503.62</v>
          </cell>
          <cell r="H15">
            <v>109.00000000001455</v>
          </cell>
          <cell r="J15">
            <v>109.00000000001455</v>
          </cell>
          <cell r="K15">
            <v>1195.0362</v>
          </cell>
          <cell r="L15">
            <v>109503.62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5963370.88</v>
          </cell>
          <cell r="H16">
            <v>581255.5599999996</v>
          </cell>
          <cell r="I16">
            <v>46.986472875423345</v>
          </cell>
          <cell r="J16">
            <v>-655814.4400000004</v>
          </cell>
          <cell r="K16">
            <v>106.07712962430966</v>
          </cell>
          <cell r="L16">
            <v>341639.8799999999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21170711.59</v>
          </cell>
          <cell r="H17">
            <v>2439212.1199999973</v>
          </cell>
          <cell r="I17">
            <v>64.4179338298637</v>
          </cell>
          <cell r="J17">
            <v>-1347329.8800000027</v>
          </cell>
          <cell r="K17">
            <v>94.61282573403813</v>
          </cell>
          <cell r="L17">
            <v>-1205442.4100000001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9000721.81</v>
          </cell>
          <cell r="H18">
            <v>1056911.3100000015</v>
          </cell>
          <cell r="I18">
            <v>65.22424706574263</v>
          </cell>
          <cell r="J18">
            <v>-563515.6899999985</v>
          </cell>
          <cell r="K18">
            <v>86.76467470627934</v>
          </cell>
          <cell r="L18">
            <v>-1372995.1899999995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7380355.66</v>
          </cell>
          <cell r="H19">
            <v>995609.8699999992</v>
          </cell>
          <cell r="I19">
            <v>37.69035199396109</v>
          </cell>
          <cell r="J19">
            <v>-1645941.1300000008</v>
          </cell>
          <cell r="K19">
            <v>86.94937116132019</v>
          </cell>
          <cell r="L19">
            <v>-1107751.3399999999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9082589.76</v>
          </cell>
          <cell r="H20">
            <v>762086.7599999998</v>
          </cell>
          <cell r="I20">
            <v>66.6806744306101</v>
          </cell>
          <cell r="J20">
            <v>-380803.2400000002</v>
          </cell>
          <cell r="K20">
            <v>148.12104235738852</v>
          </cell>
          <cell r="L20">
            <v>2950719.76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7599483.52</v>
          </cell>
          <cell r="H21">
            <v>873893.3500000006</v>
          </cell>
          <cell r="I21">
            <v>48.19539440666659</v>
          </cell>
          <cell r="J21">
            <v>-939336.6499999994</v>
          </cell>
          <cell r="K21">
            <v>89.07370553044652</v>
          </cell>
          <cell r="L21">
            <v>-932196.4800000004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16491376.22</v>
          </cell>
          <cell r="H22">
            <v>2097485.4399999995</v>
          </cell>
          <cell r="I22">
            <v>61.575818780593615</v>
          </cell>
          <cell r="J22">
            <v>-1308860.5600000005</v>
          </cell>
          <cell r="K22">
            <v>87.96871018334478</v>
          </cell>
          <cell r="L22">
            <v>-2255489.7799999993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30781841.09</v>
          </cell>
          <cell r="H23">
            <v>3755828.799999997</v>
          </cell>
          <cell r="I23">
            <v>64.38963608768151</v>
          </cell>
          <cell r="J23">
            <v>-2077142.200000003</v>
          </cell>
          <cell r="K23">
            <v>110.53640558042595</v>
          </cell>
          <cell r="L23">
            <v>2934146.09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10406290.07</v>
          </cell>
          <cell r="H24">
            <v>1223140.990000002</v>
          </cell>
          <cell r="I24">
            <v>59.94907562613352</v>
          </cell>
          <cell r="J24">
            <v>-817159.0099999979</v>
          </cell>
          <cell r="K24">
            <v>114.96027231325414</v>
          </cell>
          <cell r="L24">
            <v>1354215.0700000003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12810478.69</v>
          </cell>
          <cell r="H25">
            <v>1782166.4500000011</v>
          </cell>
          <cell r="I25">
            <v>60.42942421087971</v>
          </cell>
          <cell r="J25">
            <v>-1167003.5499999989</v>
          </cell>
          <cell r="K25">
            <v>91.86449260245968</v>
          </cell>
          <cell r="L25">
            <v>-1134494.3100000005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4339039.77</v>
          </cell>
          <cell r="H26">
            <v>487372.0499999989</v>
          </cell>
          <cell r="I26">
            <v>8.561295735250003</v>
          </cell>
          <cell r="J26">
            <v>-5205364.950000001</v>
          </cell>
          <cell r="K26">
            <v>46.79710529284537</v>
          </cell>
          <cell r="L26">
            <v>-4932986.23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9736797.85</v>
          </cell>
          <cell r="H27">
            <v>1064887.7000000011</v>
          </cell>
          <cell r="I27">
            <v>75.3062565236947</v>
          </cell>
          <cell r="J27">
            <v>-349188.2999999989</v>
          </cell>
          <cell r="K27">
            <v>116.70878294676317</v>
          </cell>
          <cell r="L27">
            <v>1393982.8499999996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4042378.17</v>
          </cell>
          <cell r="H28">
            <v>420551.28000000026</v>
          </cell>
          <cell r="I28">
            <v>56.97623547486378</v>
          </cell>
          <cell r="J28">
            <v>-317565.71999999974</v>
          </cell>
          <cell r="K28">
            <v>120.43845297842768</v>
          </cell>
          <cell r="L28">
            <v>685993.1699999999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25475429.89</v>
          </cell>
          <cell r="H29">
            <v>2847261.179999996</v>
          </cell>
          <cell r="I29">
            <v>57.371031395013716</v>
          </cell>
          <cell r="J29">
            <v>-2115628.820000004</v>
          </cell>
          <cell r="K29">
            <v>99.92837400156667</v>
          </cell>
          <cell r="L29">
            <v>-18260.109999999404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36157945.29</v>
          </cell>
          <cell r="H30">
            <v>4514137.029999986</v>
          </cell>
          <cell r="I30">
            <v>69.98987596322289</v>
          </cell>
          <cell r="J30">
            <v>-1935562.9700000137</v>
          </cell>
          <cell r="K30">
            <v>103.46161812235506</v>
          </cell>
          <cell r="L30">
            <v>1209772.289999999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11835927.99</v>
          </cell>
          <cell r="H31">
            <v>1302086.039999999</v>
          </cell>
          <cell r="I31">
            <v>52.81267907263491</v>
          </cell>
          <cell r="J31">
            <v>-1163393.960000001</v>
          </cell>
          <cell r="K31">
            <v>89.93794494800763</v>
          </cell>
          <cell r="L31">
            <v>-1324177.0099999998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25441740.95</v>
          </cell>
          <cell r="H32">
            <v>2555448.0700000077</v>
          </cell>
          <cell r="I32">
            <v>59.575191924372774</v>
          </cell>
          <cell r="J32">
            <v>-1734001.9299999923</v>
          </cell>
          <cell r="K32">
            <v>102.26536427935184</v>
          </cell>
          <cell r="L32">
            <v>563580.9499999993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37788457.29</v>
          </cell>
          <cell r="H33">
            <v>4207830.530000001</v>
          </cell>
          <cell r="I33">
            <v>53.75111172710505</v>
          </cell>
          <cell r="J33">
            <v>-3620529.469999999</v>
          </cell>
          <cell r="K33">
            <v>88.49527831835714</v>
          </cell>
          <cell r="L33">
            <v>-4912642.710000001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6600868.42</v>
          </cell>
          <cell r="H34">
            <v>724731.8999999994</v>
          </cell>
          <cell r="I34">
            <v>62.9833610272953</v>
          </cell>
          <cell r="J34">
            <v>-425940.10000000056</v>
          </cell>
          <cell r="K34">
            <v>101.41726454009326</v>
          </cell>
          <cell r="L34">
            <v>92244.41999999993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36691515.6</v>
          </cell>
          <cell r="H35">
            <v>6052392.139999993</v>
          </cell>
          <cell r="I35">
            <v>80.705502539885</v>
          </cell>
          <cell r="J35">
            <v>-1446962.8600000069</v>
          </cell>
          <cell r="K35">
            <v>114.89211327813021</v>
          </cell>
          <cell r="L35">
            <v>4755889.6000000015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8534693.94</v>
          </cell>
          <cell r="H36">
            <v>705623.9700000007</v>
          </cell>
          <cell r="I36">
            <v>32.678487670958845</v>
          </cell>
          <cell r="J36">
            <v>-1453668.0299999993</v>
          </cell>
          <cell r="K36">
            <v>97.68480361388362</v>
          </cell>
          <cell r="L36">
            <v>-202278.06000000052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3163538.43</v>
          </cell>
          <cell r="H37">
            <v>302212.9200000004</v>
          </cell>
          <cell r="I37">
            <v>49.45392243495343</v>
          </cell>
          <cell r="J37">
            <v>-308887.0799999996</v>
          </cell>
          <cell r="K37">
            <v>118.58229365019868</v>
          </cell>
          <cell r="L37">
            <v>495738.43000000017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3972770.45</v>
          </cell>
          <cell r="H38">
            <v>388114.78000000026</v>
          </cell>
          <cell r="I38">
            <v>81.0543091223872</v>
          </cell>
          <cell r="J38">
            <v>-90718.21999999974</v>
          </cell>
          <cell r="K38">
            <v>140.94485874543668</v>
          </cell>
          <cell r="L38">
            <v>1154100.4500000002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5561974.22</v>
          </cell>
          <cell r="H39">
            <v>812411.9199999981</v>
          </cell>
          <cell r="I39">
            <v>92.37349087990009</v>
          </cell>
          <cell r="J39">
            <v>-67074.08000000194</v>
          </cell>
          <cell r="K39">
            <v>110.80305333352989</v>
          </cell>
          <cell r="L39">
            <v>542280.2199999997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7101466.72</v>
          </cell>
          <cell r="H40">
            <v>838616.1499999985</v>
          </cell>
          <cell r="I40">
            <v>61.62262563469483</v>
          </cell>
          <cell r="J40">
            <v>-522273.8500000015</v>
          </cell>
          <cell r="K40">
            <v>107.17431728213774</v>
          </cell>
          <cell r="L40">
            <v>475376.71999999974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4137384.01</v>
          </cell>
          <cell r="H41">
            <v>700822.8999999999</v>
          </cell>
          <cell r="I41">
            <v>80.88524204187011</v>
          </cell>
          <cell r="J41">
            <v>-165618.1000000001</v>
          </cell>
          <cell r="K41">
            <v>96.86511152150032</v>
          </cell>
          <cell r="L41">
            <v>-133899.99000000022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20277317.5</v>
          </cell>
          <cell r="H42">
            <v>2246727.8499999978</v>
          </cell>
          <cell r="I42">
            <v>49.72204400723675</v>
          </cell>
          <cell r="J42">
            <v>-2271847.1500000022</v>
          </cell>
          <cell r="K42">
            <v>96.65509353213231</v>
          </cell>
          <cell r="L42">
            <v>-701729.5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22018125.56</v>
          </cell>
          <cell r="H43">
            <v>2078606.7800000012</v>
          </cell>
          <cell r="I43">
            <v>36.1797910086916</v>
          </cell>
          <cell r="J43">
            <v>-3666608.219999999</v>
          </cell>
          <cell r="K43">
            <v>73.23426229025095</v>
          </cell>
          <cell r="L43">
            <v>-8047208.440000001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36735700.26</v>
          </cell>
          <cell r="H44">
            <v>3854590.629999995</v>
          </cell>
          <cell r="I44">
            <v>53.411976167553156</v>
          </cell>
          <cell r="J44">
            <v>-3362125.370000005</v>
          </cell>
          <cell r="K44">
            <v>95.38146056545756</v>
          </cell>
          <cell r="L44">
            <v>-1778807.740000002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6504666.43</v>
          </cell>
          <cell r="H45">
            <v>970407.2599999998</v>
          </cell>
          <cell r="I45">
            <v>88.97513042680968</v>
          </cell>
          <cell r="J45">
            <v>-120242.74000000022</v>
          </cell>
          <cell r="K45">
            <v>114.14250681380602</v>
          </cell>
          <cell r="L45">
            <v>805942.4299999997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5559056.94</v>
          </cell>
          <cell r="H46">
            <v>539358.0700000003</v>
          </cell>
          <cell r="I46">
            <v>34.51737010181945</v>
          </cell>
          <cell r="J46">
            <v>-1023211.9299999997</v>
          </cell>
          <cell r="K46">
            <v>80.28249414748203</v>
          </cell>
          <cell r="L46">
            <v>-1365313.0599999996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22247914.22</v>
          </cell>
          <cell r="H47">
            <v>2391339.829999998</v>
          </cell>
          <cell r="I47">
            <v>50.64134105304616</v>
          </cell>
          <cell r="J47">
            <v>-2330770.170000002</v>
          </cell>
          <cell r="K47">
            <v>91.39315834455657</v>
          </cell>
          <cell r="L47">
            <v>-2095170.7800000012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10036555.23</v>
          </cell>
          <cell r="H48">
            <v>1201821.8199999984</v>
          </cell>
          <cell r="I48">
            <v>67.29050178609414</v>
          </cell>
          <cell r="J48">
            <v>-584198.1800000016</v>
          </cell>
          <cell r="K48">
            <v>101.38472222011774</v>
          </cell>
          <cell r="L48">
            <v>137080.23000000045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6975776.78</v>
          </cell>
          <cell r="H49">
            <v>943912.4699999988</v>
          </cell>
          <cell r="I49">
            <v>84.0901977728284</v>
          </cell>
          <cell r="J49">
            <v>-178587.5300000012</v>
          </cell>
          <cell r="K49">
            <v>118.85041899691193</v>
          </cell>
          <cell r="L49">
            <v>1106401.7800000003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12598663.42</v>
          </cell>
          <cell r="H50">
            <v>1512755.1700000018</v>
          </cell>
          <cell r="I50">
            <v>72.7168673714247</v>
          </cell>
          <cell r="J50">
            <v>-567580.8299999982</v>
          </cell>
          <cell r="K50">
            <v>135.04321273159553</v>
          </cell>
          <cell r="L50">
            <v>3269306.42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7593442.86</v>
          </cell>
          <cell r="H51">
            <v>696435.5100000007</v>
          </cell>
          <cell r="I51">
            <v>55.22760081457356</v>
          </cell>
          <cell r="J51">
            <v>-564592.4899999993</v>
          </cell>
          <cell r="K51">
            <v>103.14487063157438</v>
          </cell>
          <cell r="L51">
            <v>231522.86000000034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200836716.52</v>
          </cell>
          <cell r="H52">
            <v>25274165.069999993</v>
          </cell>
          <cell r="I52">
            <v>70.83282556220418</v>
          </cell>
          <cell r="J52">
            <v>-10407264.930000007</v>
          </cell>
          <cell r="K52">
            <v>110.00370127646147</v>
          </cell>
          <cell r="L52">
            <v>18264026.52000001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18047502.98</v>
          </cell>
          <cell r="H53">
            <v>2029710.8900000025</v>
          </cell>
          <cell r="I53">
            <v>54.5319522156829</v>
          </cell>
          <cell r="J53">
            <v>-1692347.1099999975</v>
          </cell>
          <cell r="K53">
            <v>101.57426995704024</v>
          </cell>
          <cell r="L53">
            <v>279712.98000000045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4348899.9</v>
          </cell>
          <cell r="H54">
            <v>416718.63000000035</v>
          </cell>
          <cell r="I54">
            <v>63.92135126180358</v>
          </cell>
          <cell r="J54">
            <v>-235205.36999999965</v>
          </cell>
          <cell r="K54">
            <v>100.50642398509633</v>
          </cell>
          <cell r="L54">
            <v>21912.900000000373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84672352.49</v>
          </cell>
          <cell r="H55">
            <v>10789506.27000001</v>
          </cell>
          <cell r="I55">
            <v>53.128531134719346</v>
          </cell>
          <cell r="J55">
            <v>-9518802.72999999</v>
          </cell>
          <cell r="K55">
            <v>78.33194259374528</v>
          </cell>
          <cell r="L55">
            <v>-23421931.510000005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16504507.01</v>
          </cell>
          <cell r="H56">
            <v>1445632.1899999995</v>
          </cell>
          <cell r="I56">
            <v>46.81133051184989</v>
          </cell>
          <cell r="J56">
            <v>-1642577.8100000005</v>
          </cell>
          <cell r="K56">
            <v>104.48072705058651</v>
          </cell>
          <cell r="L56">
            <v>707807.0099999998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4338505.47</v>
          </cell>
          <cell r="H57">
            <v>422840.73999999976</v>
          </cell>
          <cell r="I57">
            <v>59.60372416903946</v>
          </cell>
          <cell r="J57">
            <v>-286579.26000000024</v>
          </cell>
          <cell r="K57">
            <v>139.25327694949527</v>
          </cell>
          <cell r="L57">
            <v>1222955.4699999997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6759717.5</v>
          </cell>
          <cell r="H58">
            <v>775093.5200000005</v>
          </cell>
          <cell r="I58">
            <v>60.67268258317029</v>
          </cell>
          <cell r="J58">
            <v>-502406.4799999995</v>
          </cell>
          <cell r="K58">
            <v>104.56513164000867</v>
          </cell>
          <cell r="L58">
            <v>295117.5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8028805.21</v>
          </cell>
          <cell r="H59">
            <v>1025705.5</v>
          </cell>
          <cell r="I59">
            <v>57.80055337661166</v>
          </cell>
          <cell r="J59">
            <v>-748854.5</v>
          </cell>
          <cell r="K59">
            <v>96.12549668239863</v>
          </cell>
          <cell r="L59">
            <v>-323614.79000000004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27652216.69</v>
          </cell>
          <cell r="H60">
            <v>3195853.399999995</v>
          </cell>
          <cell r="I60">
            <v>69.38747976196126</v>
          </cell>
          <cell r="J60">
            <v>-1409953.6000000052</v>
          </cell>
          <cell r="K60">
            <v>114.22176987418231</v>
          </cell>
          <cell r="L60">
            <v>3442981.6900000013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5249138.71</v>
          </cell>
          <cell r="H61">
            <v>636949.379999999</v>
          </cell>
          <cell r="I61">
            <v>69.86039752299423</v>
          </cell>
          <cell r="J61">
            <v>-274796.62000000104</v>
          </cell>
          <cell r="K61">
            <v>109.42236793419407</v>
          </cell>
          <cell r="L61">
            <v>452003.70999999996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7147769.62</v>
          </cell>
          <cell r="H62">
            <v>452021.05999999866</v>
          </cell>
          <cell r="I62">
            <v>31.679448354742735</v>
          </cell>
          <cell r="J62">
            <v>-974837.9400000013</v>
          </cell>
          <cell r="K62">
            <v>106.9432081542785</v>
          </cell>
          <cell r="L62">
            <v>464063.6200000001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8896770.87</v>
          </cell>
          <cell r="H63">
            <v>1006779.46</v>
          </cell>
          <cell r="I63">
            <v>73.31897170738812</v>
          </cell>
          <cell r="J63">
            <v>-366370.54000000004</v>
          </cell>
          <cell r="K63">
            <v>142.73497441870538</v>
          </cell>
          <cell r="L63">
            <v>2663700.869999999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39840859.88</v>
          </cell>
          <cell r="H64">
            <v>4271920.909999996</v>
          </cell>
          <cell r="I64">
            <v>59.659075448760554</v>
          </cell>
          <cell r="J64">
            <v>-2888634.0900000036</v>
          </cell>
          <cell r="K64">
            <v>116.70786031272873</v>
          </cell>
          <cell r="L64">
            <v>5703604.880000003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35493333.27</v>
          </cell>
          <cell r="H65">
            <v>4768028.700000003</v>
          </cell>
          <cell r="I65">
            <v>75.68078487866391</v>
          </cell>
          <cell r="J65">
            <v>-1532155.299999997</v>
          </cell>
          <cell r="K65">
            <v>111.43838966712438</v>
          </cell>
          <cell r="L65">
            <v>3643148.2700000033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25978427.54</v>
          </cell>
          <cell r="H66">
            <v>2903219.1999999993</v>
          </cell>
          <cell r="I66">
            <v>57.44151122883895</v>
          </cell>
          <cell r="J66">
            <v>-2150998.8000000007</v>
          </cell>
          <cell r="K66">
            <v>107.11645797622249</v>
          </cell>
          <cell r="L66">
            <v>1725919.539999999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385917998.47</v>
          </cell>
          <cell r="H67">
            <v>53330236.79999995</v>
          </cell>
          <cell r="I67">
            <v>75.99146015382033</v>
          </cell>
          <cell r="J67">
            <v>-16849013.200000048</v>
          </cell>
          <cell r="K67">
            <v>102.54582885131443</v>
          </cell>
          <cell r="L67">
            <v>9580898.470000029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2584748710.08</v>
          </cell>
          <cell r="H68">
            <v>403609315.6500001</v>
          </cell>
          <cell r="I68">
            <v>72.5544128728979</v>
          </cell>
          <cell r="J68">
            <v>-152675684.3499999</v>
          </cell>
          <cell r="K68">
            <v>97.67461592685595</v>
          </cell>
          <cell r="L68">
            <v>-61536289.92000008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7197996.62</v>
          </cell>
          <cell r="H69">
            <v>1001178.5999999996</v>
          </cell>
          <cell r="I69">
            <v>61.64608161568891</v>
          </cell>
          <cell r="J69">
            <v>-622896.4000000004</v>
          </cell>
          <cell r="K69">
            <v>87.13205657412765</v>
          </cell>
          <cell r="L69">
            <v>-1063023.38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9766718.31</v>
          </cell>
          <cell r="H70">
            <v>1271583.9800000004</v>
          </cell>
          <cell r="I70">
            <v>67.42580761132214</v>
          </cell>
          <cell r="J70">
            <v>-614317.0199999996</v>
          </cell>
          <cell r="K70">
            <v>102.86084307460739</v>
          </cell>
          <cell r="L70">
            <v>271639.3100000005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15583133.33</v>
          </cell>
          <cell r="H71">
            <v>2784315.219999999</v>
          </cell>
          <cell r="I71">
            <v>103.07311995220077</v>
          </cell>
          <cell r="J71">
            <v>83014.21999999881</v>
          </cell>
          <cell r="K71">
            <v>108.03026409059129</v>
          </cell>
          <cell r="L71">
            <v>1158348.33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116209399.79</v>
          </cell>
          <cell r="H72">
            <v>32922923.51000002</v>
          </cell>
          <cell r="I72">
            <v>230.97808646176094</v>
          </cell>
          <cell r="J72">
            <v>18669223.51000002</v>
          </cell>
          <cell r="K72">
            <v>160.92109181529722</v>
          </cell>
          <cell r="L72">
            <v>43994254.79000001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10254876.51</v>
          </cell>
          <cell r="H73">
            <v>1531554.4000000004</v>
          </cell>
          <cell r="I73">
            <v>79.96691789780368</v>
          </cell>
          <cell r="J73">
            <v>-383680.5999999996</v>
          </cell>
          <cell r="K73">
            <v>99.36982502754384</v>
          </cell>
          <cell r="L73">
            <v>-65033.49000000022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274767766.09</v>
          </cell>
          <cell r="H74">
            <v>38867825.93999991</v>
          </cell>
          <cell r="I74">
            <v>64.70099036172641</v>
          </cell>
          <cell r="J74">
            <v>-21205174.06000009</v>
          </cell>
          <cell r="K74">
            <v>93.28074622827268</v>
          </cell>
          <cell r="L74">
            <v>-19792233.910000026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7428282.77</v>
          </cell>
          <cell r="H75">
            <v>880789.3399999999</v>
          </cell>
          <cell r="I75">
            <v>77.83836325362638</v>
          </cell>
          <cell r="J75">
            <v>-250772.66000000015</v>
          </cell>
          <cell r="K75">
            <v>118.41673180029781</v>
          </cell>
          <cell r="L75">
            <v>1155281.7699999996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16775534.81</v>
          </cell>
          <cell r="H76">
            <v>1803427.5699999984</v>
          </cell>
          <cell r="I76">
            <v>41.64046156155112</v>
          </cell>
          <cell r="J76">
            <v>-2527522.4300000016</v>
          </cell>
          <cell r="K76">
            <v>97.12479144889069</v>
          </cell>
          <cell r="L76">
            <v>-496610.1899999995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7919529.7</v>
          </cell>
          <cell r="H77">
            <v>938996.2199999997</v>
          </cell>
          <cell r="I77">
            <v>50.48008528427014</v>
          </cell>
          <cell r="J77">
            <v>-921135.7800000003</v>
          </cell>
          <cell r="K77">
            <v>103.04025444127267</v>
          </cell>
          <cell r="L77">
            <v>233669.7000000002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16995241.13</v>
          </cell>
          <cell r="H78">
            <v>2168265.709999999</v>
          </cell>
          <cell r="I78">
            <v>69.61842061326053</v>
          </cell>
          <cell r="J78">
            <v>-946234.290000001</v>
          </cell>
          <cell r="K78">
            <v>110.6806888220277</v>
          </cell>
          <cell r="L78">
            <v>1640041.129999999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4556540.01</v>
          </cell>
          <cell r="H79">
            <v>421813.45999999996</v>
          </cell>
          <cell r="I79">
            <v>27.558501800914797</v>
          </cell>
          <cell r="J79">
            <v>-1108797.54</v>
          </cell>
          <cell r="K79">
            <v>59.316964737275605</v>
          </cell>
          <cell r="L79">
            <v>-3125140.99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6017178.44</v>
          </cell>
          <cell r="H80">
            <v>699735.3899999987</v>
          </cell>
          <cell r="I80">
            <v>61.15413435924675</v>
          </cell>
          <cell r="J80">
            <v>-444480.61000000127</v>
          </cell>
          <cell r="K80">
            <v>139.29363162012882</v>
          </cell>
          <cell r="L80">
            <v>1697398.4400000004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8611021.4</v>
          </cell>
          <cell r="H81">
            <v>1025265.2000000002</v>
          </cell>
          <cell r="I81">
            <v>44.676765506780185</v>
          </cell>
          <cell r="J81">
            <v>-1269585.7999999998</v>
          </cell>
          <cell r="K81">
            <v>87.2836023802385</v>
          </cell>
          <cell r="L81">
            <v>-1254544.5999999996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52133663.86</v>
          </cell>
          <cell r="H82">
            <v>6998960.060000002</v>
          </cell>
          <cell r="I82">
            <v>65.21187233680565</v>
          </cell>
          <cell r="J82">
            <v>-3733686.9399999976</v>
          </cell>
          <cell r="K82">
            <v>93.92167320808356</v>
          </cell>
          <cell r="L82">
            <v>-3373933.1400000006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5651260508.190001</v>
          </cell>
          <cell r="H83">
            <v>973115391.5099998</v>
          </cell>
          <cell r="I83">
            <v>83.81646711664776</v>
          </cell>
          <cell r="J83">
            <v>-187892015.4900003</v>
          </cell>
          <cell r="K83">
            <v>101.4733412853319</v>
          </cell>
          <cell r="L83">
            <v>82053427.1899999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0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20.05.2021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2427268400</v>
      </c>
      <c r="C10" s="32">
        <f>'[5]вспомогат'!C10</f>
        <v>1013402500</v>
      </c>
      <c r="D10" s="32">
        <f>'[5]вспомогат'!D10</f>
        <v>225407900</v>
      </c>
      <c r="E10" s="32">
        <f>'[5]вспомогат'!G10</f>
        <v>1118980738.82</v>
      </c>
      <c r="F10" s="32">
        <f>'[5]вспомогат'!H10</f>
        <v>303509836.61999977</v>
      </c>
      <c r="G10" s="33">
        <f>'[5]вспомогат'!I10</f>
        <v>134.64915675981177</v>
      </c>
      <c r="H10" s="34">
        <f>'[5]вспомогат'!J10</f>
        <v>78101936.61999977</v>
      </c>
      <c r="I10" s="35">
        <f>'[5]вспомогат'!K10</f>
        <v>110.41819403642678</v>
      </c>
      <c r="J10" s="36">
        <f>'[5]вспомогат'!L10</f>
        <v>105578238.81999993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344000</v>
      </c>
      <c r="C12" s="32">
        <f>'[5]вспомогат'!C11</f>
        <v>148770</v>
      </c>
      <c r="D12" s="37">
        <f>'[5]вспомогат'!D11</f>
        <v>36300</v>
      </c>
      <c r="E12" s="32">
        <f>'[5]вспомогат'!G11</f>
        <v>114403.38</v>
      </c>
      <c r="F12" s="37">
        <f>'[5]вспомогат'!H11</f>
        <v>14080</v>
      </c>
      <c r="G12" s="38">
        <f>'[5]вспомогат'!I11</f>
        <v>38.78787878787879</v>
      </c>
      <c r="H12" s="34">
        <f>'[5]вспомогат'!J11</f>
        <v>-22220</v>
      </c>
      <c r="I12" s="35">
        <f>'[5]вспомогат'!K11</f>
        <v>76.89949586610204</v>
      </c>
      <c r="J12" s="36">
        <f>'[5]вспомогат'!L11</f>
        <v>-34366.619999999995</v>
      </c>
    </row>
    <row r="13" spans="1:10" ht="12.75">
      <c r="A13" s="31" t="s">
        <v>15</v>
      </c>
      <c r="B13" s="32">
        <f>'[5]вспомогат'!B12</f>
        <v>23700</v>
      </c>
      <c r="C13" s="32">
        <f>'[5]вспомогат'!C12</f>
        <v>7750</v>
      </c>
      <c r="D13" s="37">
        <f>'[5]вспомогат'!D12</f>
        <v>1550</v>
      </c>
      <c r="E13" s="32">
        <f>'[5]вспомогат'!G12</f>
        <v>85693.71</v>
      </c>
      <c r="F13" s="37">
        <f>'[5]вспомогат'!H12</f>
        <v>0</v>
      </c>
      <c r="G13" s="38">
        <f>'[5]вспомогат'!I12</f>
        <v>0</v>
      </c>
      <c r="H13" s="34">
        <f>'[5]вспомогат'!J12</f>
        <v>-1550</v>
      </c>
      <c r="I13" s="35">
        <f>'[5]вспомогат'!K12</f>
        <v>1105.7252903225808</v>
      </c>
      <c r="J13" s="36">
        <f>'[5]вспомогат'!L12</f>
        <v>77943.71</v>
      </c>
    </row>
    <row r="14" spans="1:10" ht="12.75">
      <c r="A14" s="31" t="s">
        <v>16</v>
      </c>
      <c r="B14" s="32">
        <f>'[5]вспомогат'!B13</f>
        <v>400000</v>
      </c>
      <c r="C14" s="32">
        <f>'[5]вспомогат'!C13</f>
        <v>187800</v>
      </c>
      <c r="D14" s="37">
        <f>'[5]вспомогат'!D13</f>
        <v>35700</v>
      </c>
      <c r="E14" s="32">
        <f>'[5]вспомогат'!G13</f>
        <v>231366.85</v>
      </c>
      <c r="F14" s="37">
        <f>'[5]вспомогат'!H13</f>
        <v>-25297.830000000016</v>
      </c>
      <c r="G14" s="38">
        <f>'[5]вспомогат'!I13</f>
        <v>-70.86226890756308</v>
      </c>
      <c r="H14" s="34">
        <f>'[5]вспомогат'!J13</f>
        <v>-60997.830000000016</v>
      </c>
      <c r="I14" s="35">
        <f>'[5]вспомогат'!K13</f>
        <v>123.19853567625134</v>
      </c>
      <c r="J14" s="36">
        <f>'[5]вспомогат'!L13</f>
        <v>43566.850000000006</v>
      </c>
    </row>
    <row r="15" spans="1:10" ht="12.75">
      <c r="A15" s="31" t="s">
        <v>17</v>
      </c>
      <c r="B15" s="32">
        <f>'[5]вспомогат'!B14</f>
        <v>100000</v>
      </c>
      <c r="C15" s="32">
        <f>'[5]вспомогат'!C14</f>
        <v>100000</v>
      </c>
      <c r="D15" s="37">
        <f>'[5]вспомогат'!D14</f>
        <v>0</v>
      </c>
      <c r="E15" s="32">
        <f>'[5]вспомогат'!G14</f>
        <v>1233319.35</v>
      </c>
      <c r="F15" s="37">
        <f>'[5]вспомогат'!H14</f>
        <v>18285.15000000014</v>
      </c>
      <c r="G15" s="38">
        <f>'[5]вспомогат'!I14</f>
        <v>0</v>
      </c>
      <c r="H15" s="34">
        <f>'[5]вспомогат'!J14</f>
        <v>18285.15000000014</v>
      </c>
      <c r="I15" s="35">
        <f>'[5]вспомогат'!K14</f>
        <v>1233.31935</v>
      </c>
      <c r="J15" s="36">
        <f>'[5]вспомогат'!L14</f>
        <v>1133319.35</v>
      </c>
    </row>
    <row r="16" spans="1:10" ht="12.75">
      <c r="A16" s="31" t="s">
        <v>18</v>
      </c>
      <c r="B16" s="32">
        <f>'[5]вспомогат'!B15</f>
        <v>10000</v>
      </c>
      <c r="C16" s="32">
        <f>'[5]вспомогат'!C15</f>
        <v>10000</v>
      </c>
      <c r="D16" s="37">
        <f>'[5]вспомогат'!D15</f>
        <v>0</v>
      </c>
      <c r="E16" s="32">
        <f>'[5]вспомогат'!G15</f>
        <v>119503.62</v>
      </c>
      <c r="F16" s="37">
        <f>'[5]вспомогат'!H15</f>
        <v>109.00000000001455</v>
      </c>
      <c r="G16" s="38">
        <f>'[5]вспомогат'!I15</f>
        <v>0</v>
      </c>
      <c r="H16" s="34">
        <f>'[5]вспомогат'!J15</f>
        <v>109.00000000001455</v>
      </c>
      <c r="I16" s="35">
        <f>'[5]вспомогат'!K15</f>
        <v>1195.0362</v>
      </c>
      <c r="J16" s="36">
        <f>'[5]вспомогат'!L15</f>
        <v>109503.62</v>
      </c>
    </row>
    <row r="17" spans="1:10" ht="18" customHeight="1">
      <c r="A17" s="39" t="s">
        <v>19</v>
      </c>
      <c r="B17" s="40">
        <f>SUM(B12:B16)</f>
        <v>877700</v>
      </c>
      <c r="C17" s="40">
        <f>SUM(C12:C16)</f>
        <v>454320</v>
      </c>
      <c r="D17" s="40">
        <f>SUM(D12:D16)</f>
        <v>73550</v>
      </c>
      <c r="E17" s="40">
        <f>SUM(E12:E16)</f>
        <v>1784286.9100000001</v>
      </c>
      <c r="F17" s="40">
        <f>SUM(F12:F16)</f>
        <v>7176.320000000138</v>
      </c>
      <c r="G17" s="41">
        <f>F17/D17*100</f>
        <v>9.757063222297944</v>
      </c>
      <c r="H17" s="40">
        <f>SUM(H12:H16)</f>
        <v>-66373.67999999986</v>
      </c>
      <c r="I17" s="42">
        <f>E17/C17*100</f>
        <v>392.73791820743094</v>
      </c>
      <c r="J17" s="40">
        <f>SUM(J12:J16)</f>
        <v>1329966.9100000001</v>
      </c>
    </row>
    <row r="18" spans="1:10" ht="20.25" customHeight="1">
      <c r="A18" s="31" t="s">
        <v>20</v>
      </c>
      <c r="B18" s="43">
        <f>'[5]вспомогат'!B16</f>
        <v>19660201</v>
      </c>
      <c r="C18" s="43">
        <f>'[5]вспомогат'!C16</f>
        <v>5621731</v>
      </c>
      <c r="D18" s="43">
        <f>'[5]вспомогат'!D16</f>
        <v>1237070</v>
      </c>
      <c r="E18" s="32">
        <f>'[5]вспомогат'!G16</f>
        <v>5963370.88</v>
      </c>
      <c r="F18" s="37">
        <f>'[5]вспомогат'!H16</f>
        <v>581255.5599999996</v>
      </c>
      <c r="G18" s="38">
        <f>'[5]вспомогат'!I16</f>
        <v>46.986472875423345</v>
      </c>
      <c r="H18" s="34">
        <f>'[5]вспомогат'!J16</f>
        <v>-655814.4400000004</v>
      </c>
      <c r="I18" s="35">
        <f>'[5]вспомогат'!K16</f>
        <v>106.07712962430966</v>
      </c>
      <c r="J18" s="36">
        <f>'[5]вспомогат'!L16</f>
        <v>341639.8799999999</v>
      </c>
    </row>
    <row r="19" spans="1:10" ht="12.75">
      <c r="A19" s="31" t="s">
        <v>21</v>
      </c>
      <c r="B19" s="43">
        <f>'[5]вспомогат'!B17</f>
        <v>66196615</v>
      </c>
      <c r="C19" s="43">
        <f>'[5]вспомогат'!C17</f>
        <v>22376154</v>
      </c>
      <c r="D19" s="43">
        <f>'[5]вспомогат'!D17</f>
        <v>3786542</v>
      </c>
      <c r="E19" s="32">
        <f>'[5]вспомогат'!G17</f>
        <v>21170711.59</v>
      </c>
      <c r="F19" s="37">
        <f>'[5]вспомогат'!H17</f>
        <v>2439212.1199999973</v>
      </c>
      <c r="G19" s="38">
        <f>'[5]вспомогат'!I17</f>
        <v>64.4179338298637</v>
      </c>
      <c r="H19" s="34">
        <f>'[5]вспомогат'!J17</f>
        <v>-1347329.8800000027</v>
      </c>
      <c r="I19" s="35">
        <f>'[5]вспомогат'!K17</f>
        <v>94.61282573403813</v>
      </c>
      <c r="J19" s="36">
        <f>'[5]вспомогат'!L17</f>
        <v>-1205442.4100000001</v>
      </c>
    </row>
    <row r="20" spans="1:10" ht="12.75">
      <c r="A20" s="31" t="s">
        <v>22</v>
      </c>
      <c r="B20" s="43">
        <f>'[5]вспомогат'!B18</f>
        <v>28075138</v>
      </c>
      <c r="C20" s="43">
        <f>'[5]вспомогат'!C18</f>
        <v>10373717</v>
      </c>
      <c r="D20" s="43">
        <f>'[5]вспомогат'!D18</f>
        <v>1620427</v>
      </c>
      <c r="E20" s="32">
        <f>'[5]вспомогат'!G18</f>
        <v>9000721.81</v>
      </c>
      <c r="F20" s="37">
        <f>'[5]вспомогат'!H18</f>
        <v>1056911.3100000015</v>
      </c>
      <c r="G20" s="38">
        <f>'[5]вспомогат'!I18</f>
        <v>65.22424706574263</v>
      </c>
      <c r="H20" s="34">
        <f>'[5]вспомогат'!J18</f>
        <v>-563515.6899999985</v>
      </c>
      <c r="I20" s="35">
        <f>'[5]вспомогат'!K18</f>
        <v>86.76467470627934</v>
      </c>
      <c r="J20" s="36">
        <f>'[5]вспомогат'!L18</f>
        <v>-1372995.1899999995</v>
      </c>
    </row>
    <row r="21" spans="1:10" ht="12.75">
      <c r="A21" s="31" t="s">
        <v>23</v>
      </c>
      <c r="B21" s="43">
        <f>'[5]вспомогат'!B19</f>
        <v>22563587</v>
      </c>
      <c r="C21" s="43">
        <f>'[5]вспомогат'!C19</f>
        <v>8488107</v>
      </c>
      <c r="D21" s="43">
        <f>'[5]вспомогат'!D19</f>
        <v>2641551</v>
      </c>
      <c r="E21" s="32">
        <f>'[5]вспомогат'!G19</f>
        <v>7380355.66</v>
      </c>
      <c r="F21" s="37">
        <f>'[5]вспомогат'!H19</f>
        <v>995609.8699999992</v>
      </c>
      <c r="G21" s="38">
        <f>'[5]вспомогат'!I19</f>
        <v>37.69035199396109</v>
      </c>
      <c r="H21" s="34">
        <f>'[5]вспомогат'!J19</f>
        <v>-1645941.1300000008</v>
      </c>
      <c r="I21" s="35">
        <f>'[5]вспомогат'!K19</f>
        <v>86.94937116132019</v>
      </c>
      <c r="J21" s="36">
        <f>'[5]вспомогат'!L19</f>
        <v>-1107751.3399999999</v>
      </c>
    </row>
    <row r="22" spans="1:10" ht="12.75">
      <c r="A22" s="31" t="s">
        <v>24</v>
      </c>
      <c r="B22" s="43">
        <f>'[5]вспомогат'!B20</f>
        <v>22886910</v>
      </c>
      <c r="C22" s="43">
        <f>'[5]вспомогат'!C20</f>
        <v>6131870</v>
      </c>
      <c r="D22" s="43">
        <f>'[5]вспомогат'!D20</f>
        <v>1142890</v>
      </c>
      <c r="E22" s="32">
        <f>'[5]вспомогат'!G20</f>
        <v>9082589.76</v>
      </c>
      <c r="F22" s="37">
        <f>'[5]вспомогат'!H20</f>
        <v>762086.7599999998</v>
      </c>
      <c r="G22" s="38">
        <f>'[5]вспомогат'!I20</f>
        <v>66.6806744306101</v>
      </c>
      <c r="H22" s="34">
        <f>'[5]вспомогат'!J20</f>
        <v>-380803.2400000002</v>
      </c>
      <c r="I22" s="35">
        <f>'[5]вспомогат'!K20</f>
        <v>148.12104235738852</v>
      </c>
      <c r="J22" s="36">
        <f>'[5]вспомогат'!L20</f>
        <v>2950719.76</v>
      </c>
    </row>
    <row r="23" spans="1:10" ht="12.75">
      <c r="A23" s="31" t="s">
        <v>25</v>
      </c>
      <c r="B23" s="43">
        <f>'[5]вспомогат'!B21</f>
        <v>23356090</v>
      </c>
      <c r="C23" s="43">
        <f>'[5]вспомогат'!C21</f>
        <v>8531680</v>
      </c>
      <c r="D23" s="43">
        <f>'[5]вспомогат'!D21</f>
        <v>1813230</v>
      </c>
      <c r="E23" s="32">
        <f>'[5]вспомогат'!G21</f>
        <v>7599483.52</v>
      </c>
      <c r="F23" s="37">
        <f>'[5]вспомогат'!H21</f>
        <v>873893.3500000006</v>
      </c>
      <c r="G23" s="38">
        <f>'[5]вспомогат'!I21</f>
        <v>48.19539440666659</v>
      </c>
      <c r="H23" s="34">
        <f>'[5]вспомогат'!J21</f>
        <v>-939336.6499999994</v>
      </c>
      <c r="I23" s="35">
        <f>'[5]вспомогат'!K21</f>
        <v>89.07370553044652</v>
      </c>
      <c r="J23" s="36">
        <f>'[5]вспомогат'!L21</f>
        <v>-932196.4800000004</v>
      </c>
    </row>
    <row r="24" spans="1:10" ht="12.75">
      <c r="A24" s="31" t="s">
        <v>26</v>
      </c>
      <c r="B24" s="43">
        <f>'[5]вспомогат'!B22</f>
        <v>42446726</v>
      </c>
      <c r="C24" s="43">
        <f>'[5]вспомогат'!C22</f>
        <v>18746866</v>
      </c>
      <c r="D24" s="43">
        <f>'[5]вспомогат'!D22</f>
        <v>3406346</v>
      </c>
      <c r="E24" s="32">
        <f>'[5]вспомогат'!G22</f>
        <v>16491376.22</v>
      </c>
      <c r="F24" s="37">
        <f>'[5]вспомогат'!H22</f>
        <v>2097485.4399999995</v>
      </c>
      <c r="G24" s="38">
        <f>'[5]вспомогат'!I22</f>
        <v>61.575818780593615</v>
      </c>
      <c r="H24" s="34">
        <f>'[5]вспомогат'!J22</f>
        <v>-1308860.5600000005</v>
      </c>
      <c r="I24" s="35">
        <f>'[5]вспомогат'!K22</f>
        <v>87.96871018334478</v>
      </c>
      <c r="J24" s="36">
        <f>'[5]вспомогат'!L22</f>
        <v>-2255489.7799999993</v>
      </c>
    </row>
    <row r="25" spans="1:10" ht="12.75">
      <c r="A25" s="31" t="s">
        <v>27</v>
      </c>
      <c r="B25" s="43">
        <f>'[5]вспомогат'!B23</f>
        <v>88219080</v>
      </c>
      <c r="C25" s="43">
        <f>'[5]вспомогат'!C23</f>
        <v>27847695</v>
      </c>
      <c r="D25" s="43">
        <f>'[5]вспомогат'!D23</f>
        <v>5832971</v>
      </c>
      <c r="E25" s="32">
        <f>'[5]вспомогат'!G23</f>
        <v>30781841.09</v>
      </c>
      <c r="F25" s="37">
        <f>'[5]вспомогат'!H23</f>
        <v>3755828.799999997</v>
      </c>
      <c r="G25" s="38">
        <f>'[5]вспомогат'!I23</f>
        <v>64.38963608768151</v>
      </c>
      <c r="H25" s="34">
        <f>'[5]вспомогат'!J23</f>
        <v>-2077142.200000003</v>
      </c>
      <c r="I25" s="35">
        <f>'[5]вспомогат'!K23</f>
        <v>110.53640558042595</v>
      </c>
      <c r="J25" s="36">
        <f>'[5]вспомогат'!L23</f>
        <v>2934146.09</v>
      </c>
    </row>
    <row r="26" spans="1:10" ht="12.75">
      <c r="A26" s="44" t="s">
        <v>28</v>
      </c>
      <c r="B26" s="43">
        <f>'[5]вспомогат'!B24</f>
        <v>28414475</v>
      </c>
      <c r="C26" s="43">
        <f>'[5]вспомогат'!C24</f>
        <v>9052075</v>
      </c>
      <c r="D26" s="43">
        <f>'[5]вспомогат'!D24</f>
        <v>2040300</v>
      </c>
      <c r="E26" s="32">
        <f>'[5]вспомогат'!G24</f>
        <v>10406290.07</v>
      </c>
      <c r="F26" s="37">
        <f>'[5]вспомогат'!H24</f>
        <v>1223140.990000002</v>
      </c>
      <c r="G26" s="38">
        <f>'[5]вспомогат'!I24</f>
        <v>59.94907562613352</v>
      </c>
      <c r="H26" s="34">
        <f>'[5]вспомогат'!J24</f>
        <v>-817159.0099999979</v>
      </c>
      <c r="I26" s="35">
        <f>'[5]вспомогат'!K24</f>
        <v>114.96027231325414</v>
      </c>
      <c r="J26" s="36">
        <f>'[5]вспомогат'!L24</f>
        <v>1354215.0700000003</v>
      </c>
    </row>
    <row r="27" spans="1:10" ht="12.75">
      <c r="A27" s="31" t="s">
        <v>29</v>
      </c>
      <c r="B27" s="43">
        <f>'[5]вспомогат'!B25</f>
        <v>34468000</v>
      </c>
      <c r="C27" s="43">
        <f>'[5]вспомогат'!C25</f>
        <v>13944973</v>
      </c>
      <c r="D27" s="43">
        <f>'[5]вспомогат'!D25</f>
        <v>2949170</v>
      </c>
      <c r="E27" s="32">
        <f>'[5]вспомогат'!G25</f>
        <v>12810478.69</v>
      </c>
      <c r="F27" s="37">
        <f>'[5]вспомогат'!H25</f>
        <v>1782166.4500000011</v>
      </c>
      <c r="G27" s="38">
        <f>'[5]вспомогат'!I25</f>
        <v>60.42942421087971</v>
      </c>
      <c r="H27" s="34">
        <f>'[5]вспомогат'!J25</f>
        <v>-1167003.5499999989</v>
      </c>
      <c r="I27" s="35">
        <f>'[5]вспомогат'!K25</f>
        <v>91.86449260245968</v>
      </c>
      <c r="J27" s="36">
        <f>'[5]вспомогат'!L25</f>
        <v>-1134494.3100000005</v>
      </c>
    </row>
    <row r="28" spans="1:10" ht="12.75">
      <c r="A28" s="31" t="s">
        <v>30</v>
      </c>
      <c r="B28" s="43">
        <f>'[5]вспомогат'!B26</f>
        <v>15682956</v>
      </c>
      <c r="C28" s="43">
        <f>'[5]вспомогат'!C26</f>
        <v>9272026</v>
      </c>
      <c r="D28" s="43">
        <f>'[5]вспомогат'!D26</f>
        <v>5692737</v>
      </c>
      <c r="E28" s="32">
        <f>'[5]вспомогат'!G26</f>
        <v>4339039.77</v>
      </c>
      <c r="F28" s="37">
        <f>'[5]вспомогат'!H26</f>
        <v>487372.0499999989</v>
      </c>
      <c r="G28" s="38">
        <f>'[5]вспомогат'!I26</f>
        <v>8.561295735250003</v>
      </c>
      <c r="H28" s="34">
        <f>'[5]вспомогат'!J26</f>
        <v>-5205364.950000001</v>
      </c>
      <c r="I28" s="35">
        <f>'[5]вспомогат'!K26</f>
        <v>46.79710529284537</v>
      </c>
      <c r="J28" s="36">
        <f>'[5]вспомогат'!L26</f>
        <v>-4932986.23</v>
      </c>
    </row>
    <row r="29" spans="1:10" ht="12.75">
      <c r="A29" s="31" t="s">
        <v>31</v>
      </c>
      <c r="B29" s="43">
        <f>'[5]вспомогат'!B27</f>
        <v>28188190</v>
      </c>
      <c r="C29" s="43">
        <f>'[5]вспомогат'!C27</f>
        <v>8342815</v>
      </c>
      <c r="D29" s="43">
        <f>'[5]вспомогат'!D27</f>
        <v>1414076</v>
      </c>
      <c r="E29" s="32">
        <f>'[5]вспомогат'!G27</f>
        <v>9736797.85</v>
      </c>
      <c r="F29" s="37">
        <f>'[5]вспомогат'!H27</f>
        <v>1064887.7000000011</v>
      </c>
      <c r="G29" s="38">
        <f>'[5]вспомогат'!I27</f>
        <v>75.3062565236947</v>
      </c>
      <c r="H29" s="34">
        <f>'[5]вспомогат'!J27</f>
        <v>-349188.2999999989</v>
      </c>
      <c r="I29" s="35">
        <f>'[5]вспомогат'!K27</f>
        <v>116.70878294676317</v>
      </c>
      <c r="J29" s="36">
        <f>'[5]вспомогат'!L27</f>
        <v>1393982.8499999996</v>
      </c>
    </row>
    <row r="30" spans="1:10" ht="12.75">
      <c r="A30" s="31" t="s">
        <v>32</v>
      </c>
      <c r="B30" s="43">
        <f>'[5]вспомогат'!B28</f>
        <v>11226700</v>
      </c>
      <c r="C30" s="43">
        <f>'[5]вспомогат'!C28</f>
        <v>3356385</v>
      </c>
      <c r="D30" s="43">
        <f>'[5]вспомогат'!D28</f>
        <v>738117</v>
      </c>
      <c r="E30" s="32">
        <f>'[5]вспомогат'!G28</f>
        <v>4042378.17</v>
      </c>
      <c r="F30" s="37">
        <f>'[5]вспомогат'!H28</f>
        <v>420551.28000000026</v>
      </c>
      <c r="G30" s="38">
        <f>'[5]вспомогат'!I28</f>
        <v>56.97623547486378</v>
      </c>
      <c r="H30" s="34">
        <f>'[5]вспомогат'!J28</f>
        <v>-317565.71999999974</v>
      </c>
      <c r="I30" s="35">
        <f>'[5]вспомогат'!K28</f>
        <v>120.43845297842768</v>
      </c>
      <c r="J30" s="36">
        <f>'[5]вспомогат'!L28</f>
        <v>685993.1699999999</v>
      </c>
    </row>
    <row r="31" spans="1:10" ht="12.75">
      <c r="A31" s="31" t="s">
        <v>33</v>
      </c>
      <c r="B31" s="43">
        <f>'[5]вспомогат'!B29</f>
        <v>69657100</v>
      </c>
      <c r="C31" s="43">
        <f>'[5]вспомогат'!C29</f>
        <v>25493690</v>
      </c>
      <c r="D31" s="43">
        <f>'[5]вспомогат'!D29</f>
        <v>4962890</v>
      </c>
      <c r="E31" s="32">
        <f>'[5]вспомогат'!G29</f>
        <v>25475429.89</v>
      </c>
      <c r="F31" s="37">
        <f>'[5]вспомогат'!H29</f>
        <v>2847261.179999996</v>
      </c>
      <c r="G31" s="38">
        <f>'[5]вспомогат'!I29</f>
        <v>57.371031395013716</v>
      </c>
      <c r="H31" s="34">
        <f>'[5]вспомогат'!J29</f>
        <v>-2115628.820000004</v>
      </c>
      <c r="I31" s="35">
        <f>'[5]вспомогат'!K29</f>
        <v>99.92837400156667</v>
      </c>
      <c r="J31" s="36">
        <f>'[5]вспомогат'!L29</f>
        <v>-18260.109999999404</v>
      </c>
    </row>
    <row r="32" spans="1:10" ht="12.75">
      <c r="A32" s="31" t="s">
        <v>34</v>
      </c>
      <c r="B32" s="43">
        <f>'[5]вспомогат'!B30</f>
        <v>90870100</v>
      </c>
      <c r="C32" s="43">
        <f>'[5]вспомогат'!C30</f>
        <v>34948173</v>
      </c>
      <c r="D32" s="43">
        <f>'[5]вспомогат'!D30</f>
        <v>6449700</v>
      </c>
      <c r="E32" s="32">
        <f>'[5]вспомогат'!G30</f>
        <v>36157945.29</v>
      </c>
      <c r="F32" s="37">
        <f>'[5]вспомогат'!H30</f>
        <v>4514137.029999986</v>
      </c>
      <c r="G32" s="38">
        <f>'[5]вспомогат'!I30</f>
        <v>69.98987596322289</v>
      </c>
      <c r="H32" s="34">
        <f>'[5]вспомогат'!J30</f>
        <v>-1935562.9700000137</v>
      </c>
      <c r="I32" s="35">
        <f>'[5]вспомогат'!K30</f>
        <v>103.46161812235506</v>
      </c>
      <c r="J32" s="36">
        <f>'[5]вспомогат'!L30</f>
        <v>1209772.289999999</v>
      </c>
    </row>
    <row r="33" spans="1:10" ht="12.75">
      <c r="A33" s="31" t="s">
        <v>35</v>
      </c>
      <c r="B33" s="43">
        <f>'[5]вспомогат'!B31</f>
        <v>43435500</v>
      </c>
      <c r="C33" s="43">
        <f>'[5]вспомогат'!C31</f>
        <v>13160105</v>
      </c>
      <c r="D33" s="43">
        <f>'[5]вспомогат'!D31</f>
        <v>2465480</v>
      </c>
      <c r="E33" s="32">
        <f>'[5]вспомогат'!G31</f>
        <v>11835927.99</v>
      </c>
      <c r="F33" s="37">
        <f>'[5]вспомогат'!H31</f>
        <v>1302086.039999999</v>
      </c>
      <c r="G33" s="38">
        <f>'[5]вспомогат'!I31</f>
        <v>52.81267907263491</v>
      </c>
      <c r="H33" s="34">
        <f>'[5]вспомогат'!J31</f>
        <v>-1163393.960000001</v>
      </c>
      <c r="I33" s="35">
        <f>'[5]вспомогат'!K31</f>
        <v>89.93794494800763</v>
      </c>
      <c r="J33" s="36">
        <f>'[5]вспомогат'!L31</f>
        <v>-1324177.0099999998</v>
      </c>
    </row>
    <row r="34" spans="1:10" ht="12.75">
      <c r="A34" s="31" t="s">
        <v>36</v>
      </c>
      <c r="B34" s="43">
        <f>'[5]вспомогат'!B32</f>
        <v>82562970</v>
      </c>
      <c r="C34" s="43">
        <f>'[5]вспомогат'!C32</f>
        <v>24878160</v>
      </c>
      <c r="D34" s="43">
        <f>'[5]вспомогат'!D32</f>
        <v>4289450</v>
      </c>
      <c r="E34" s="32">
        <f>'[5]вспомогат'!G32</f>
        <v>25441740.95</v>
      </c>
      <c r="F34" s="37">
        <f>'[5]вспомогат'!H32</f>
        <v>2555448.0700000077</v>
      </c>
      <c r="G34" s="38">
        <f>'[5]вспомогат'!I32</f>
        <v>59.575191924372774</v>
      </c>
      <c r="H34" s="34">
        <f>'[5]вспомогат'!J32</f>
        <v>-1734001.9299999923</v>
      </c>
      <c r="I34" s="35">
        <f>'[5]вспомогат'!K32</f>
        <v>102.26536427935184</v>
      </c>
      <c r="J34" s="36">
        <f>'[5]вспомогат'!L32</f>
        <v>563580.9499999993</v>
      </c>
    </row>
    <row r="35" spans="1:10" ht="12.75">
      <c r="A35" s="31" t="s">
        <v>37</v>
      </c>
      <c r="B35" s="43">
        <f>'[5]вспомогат'!B33</f>
        <v>111000000</v>
      </c>
      <c r="C35" s="43">
        <f>'[5]вспомогат'!C33</f>
        <v>42701100</v>
      </c>
      <c r="D35" s="43">
        <f>'[5]вспомогат'!D33</f>
        <v>7828360</v>
      </c>
      <c r="E35" s="32">
        <f>'[5]вспомогат'!G33</f>
        <v>37788457.29</v>
      </c>
      <c r="F35" s="37">
        <f>'[5]вспомогат'!H33</f>
        <v>4207830.530000001</v>
      </c>
      <c r="G35" s="38">
        <f>'[5]вспомогат'!I33</f>
        <v>53.75111172710505</v>
      </c>
      <c r="H35" s="34">
        <f>'[5]вспомогат'!J33</f>
        <v>-3620529.469999999</v>
      </c>
      <c r="I35" s="35">
        <f>'[5]вспомогат'!K33</f>
        <v>88.49527831835714</v>
      </c>
      <c r="J35" s="36">
        <f>'[5]вспомогат'!L33</f>
        <v>-4912642.710000001</v>
      </c>
    </row>
    <row r="36" spans="1:10" ht="12.75">
      <c r="A36" s="31" t="s">
        <v>38</v>
      </c>
      <c r="B36" s="43">
        <f>'[5]вспомогат'!B34</f>
        <v>21371120</v>
      </c>
      <c r="C36" s="43">
        <f>'[5]вспомогат'!C34</f>
        <v>6508624</v>
      </c>
      <c r="D36" s="43">
        <f>'[5]вспомогат'!D34</f>
        <v>1150672</v>
      </c>
      <c r="E36" s="32">
        <f>'[5]вспомогат'!G34</f>
        <v>6600868.42</v>
      </c>
      <c r="F36" s="37">
        <f>'[5]вспомогат'!H34</f>
        <v>724731.8999999994</v>
      </c>
      <c r="G36" s="38">
        <f>'[5]вспомогат'!I34</f>
        <v>62.9833610272953</v>
      </c>
      <c r="H36" s="34">
        <f>'[5]вспомогат'!J34</f>
        <v>-425940.10000000056</v>
      </c>
      <c r="I36" s="35">
        <f>'[5]вспомогат'!K34</f>
        <v>101.41726454009326</v>
      </c>
      <c r="J36" s="36">
        <f>'[5]вспомогат'!L34</f>
        <v>92244.41999999993</v>
      </c>
    </row>
    <row r="37" spans="1:10" ht="12.75">
      <c r="A37" s="31" t="s">
        <v>39</v>
      </c>
      <c r="B37" s="43">
        <f>'[5]вспомогат'!B35</f>
        <v>90103117</v>
      </c>
      <c r="C37" s="43">
        <f>'[5]вспомогат'!C35</f>
        <v>31935626</v>
      </c>
      <c r="D37" s="43">
        <f>'[5]вспомогат'!D35</f>
        <v>7499355</v>
      </c>
      <c r="E37" s="32">
        <f>'[5]вспомогат'!G35</f>
        <v>36691515.6</v>
      </c>
      <c r="F37" s="37">
        <f>'[5]вспомогат'!H35</f>
        <v>6052392.139999993</v>
      </c>
      <c r="G37" s="38">
        <f>'[5]вспомогат'!I35</f>
        <v>80.705502539885</v>
      </c>
      <c r="H37" s="34">
        <f>'[5]вспомогат'!J35</f>
        <v>-1446962.8600000069</v>
      </c>
      <c r="I37" s="35">
        <f>'[5]вспомогат'!K35</f>
        <v>114.89211327813021</v>
      </c>
      <c r="J37" s="36">
        <f>'[5]вспомогат'!L35</f>
        <v>4755889.6000000015</v>
      </c>
    </row>
    <row r="38" spans="1:10" ht="12" customHeight="1">
      <c r="A38" s="45" t="s">
        <v>40</v>
      </c>
      <c r="B38" s="43">
        <f>'[5]вспомогат'!B36</f>
        <v>26309400</v>
      </c>
      <c r="C38" s="43">
        <f>'[5]вспомогат'!C36</f>
        <v>8736972</v>
      </c>
      <c r="D38" s="43">
        <f>'[5]вспомогат'!D36</f>
        <v>2159292</v>
      </c>
      <c r="E38" s="32">
        <f>'[5]вспомогат'!G36</f>
        <v>8534693.94</v>
      </c>
      <c r="F38" s="37">
        <f>'[5]вспомогат'!H36</f>
        <v>705623.9700000007</v>
      </c>
      <c r="G38" s="38">
        <f>'[5]вспомогат'!I36</f>
        <v>32.678487670958845</v>
      </c>
      <c r="H38" s="34">
        <f>'[5]вспомогат'!J36</f>
        <v>-1453668.0299999993</v>
      </c>
      <c r="I38" s="35">
        <f>'[5]вспомогат'!K36</f>
        <v>97.68480361388362</v>
      </c>
      <c r="J38" s="36">
        <f>'[5]вспомогат'!L36</f>
        <v>-202278.06000000052</v>
      </c>
    </row>
    <row r="39" spans="1:10" ht="12.75" customHeight="1">
      <c r="A39" s="45" t="s">
        <v>41</v>
      </c>
      <c r="B39" s="43">
        <f>'[5]вспомогат'!B37</f>
        <v>12838300</v>
      </c>
      <c r="C39" s="43">
        <f>'[5]вспомогат'!C37</f>
        <v>2667800</v>
      </c>
      <c r="D39" s="43">
        <f>'[5]вспомогат'!D37</f>
        <v>611100</v>
      </c>
      <c r="E39" s="32">
        <f>'[5]вспомогат'!G37</f>
        <v>3163538.43</v>
      </c>
      <c r="F39" s="37">
        <f>'[5]вспомогат'!H37</f>
        <v>302212.9200000004</v>
      </c>
      <c r="G39" s="38">
        <f>'[5]вспомогат'!I37</f>
        <v>49.45392243495343</v>
      </c>
      <c r="H39" s="34">
        <f>'[5]вспомогат'!J37</f>
        <v>-308887.0799999996</v>
      </c>
      <c r="I39" s="35">
        <f>'[5]вспомогат'!K37</f>
        <v>118.58229365019868</v>
      </c>
      <c r="J39" s="36">
        <f>'[5]вспомогат'!L37</f>
        <v>495738.43000000017</v>
      </c>
    </row>
    <row r="40" spans="1:10" ht="12.75" customHeight="1">
      <c r="A40" s="45" t="s">
        <v>42</v>
      </c>
      <c r="B40" s="43">
        <f>'[5]вспомогат'!B38</f>
        <v>14272562</v>
      </c>
      <c r="C40" s="43">
        <f>'[5]вспомогат'!C38</f>
        <v>2818670</v>
      </c>
      <c r="D40" s="43">
        <f>'[5]вспомогат'!D38</f>
        <v>478833</v>
      </c>
      <c r="E40" s="32">
        <f>'[5]вспомогат'!G38</f>
        <v>3972770.45</v>
      </c>
      <c r="F40" s="37">
        <f>'[5]вспомогат'!H38</f>
        <v>388114.78000000026</v>
      </c>
      <c r="G40" s="38">
        <f>'[5]вспомогат'!I38</f>
        <v>81.0543091223872</v>
      </c>
      <c r="H40" s="34">
        <f>'[5]вспомогат'!J38</f>
        <v>-90718.21999999974</v>
      </c>
      <c r="I40" s="35">
        <f>'[5]вспомогат'!K38</f>
        <v>140.94485874543668</v>
      </c>
      <c r="J40" s="36">
        <f>'[5]вспомогат'!L38</f>
        <v>1154100.4500000002</v>
      </c>
    </row>
    <row r="41" spans="1:10" ht="12.75" customHeight="1">
      <c r="A41" s="45" t="s">
        <v>43</v>
      </c>
      <c r="B41" s="43">
        <f>'[5]вспомогат'!B39</f>
        <v>17818680</v>
      </c>
      <c r="C41" s="43">
        <f>'[5]вспомогат'!C39</f>
        <v>5019694</v>
      </c>
      <c r="D41" s="43">
        <f>'[5]вспомогат'!D39</f>
        <v>879486</v>
      </c>
      <c r="E41" s="32">
        <f>'[5]вспомогат'!G39</f>
        <v>5561974.22</v>
      </c>
      <c r="F41" s="37">
        <f>'[5]вспомогат'!H39</f>
        <v>812411.9199999981</v>
      </c>
      <c r="G41" s="38">
        <f>'[5]вспомогат'!I39</f>
        <v>92.37349087990009</v>
      </c>
      <c r="H41" s="34">
        <f>'[5]вспомогат'!J39</f>
        <v>-67074.08000000194</v>
      </c>
      <c r="I41" s="35">
        <f>'[5]вспомогат'!K39</f>
        <v>110.80305333352989</v>
      </c>
      <c r="J41" s="36">
        <f>'[5]вспомогат'!L39</f>
        <v>542280.2199999997</v>
      </c>
    </row>
    <row r="42" spans="1:10" ht="12" customHeight="1">
      <c r="A42" s="45" t="s">
        <v>44</v>
      </c>
      <c r="B42" s="43">
        <f>'[5]вспомогат'!B40</f>
        <v>19582000</v>
      </c>
      <c r="C42" s="43">
        <f>'[5]вспомогат'!C40</f>
        <v>6626090</v>
      </c>
      <c r="D42" s="43">
        <f>'[5]вспомогат'!D40</f>
        <v>1360890</v>
      </c>
      <c r="E42" s="32">
        <f>'[5]вспомогат'!G40</f>
        <v>7101466.72</v>
      </c>
      <c r="F42" s="37">
        <f>'[5]вспомогат'!H40</f>
        <v>838616.1499999985</v>
      </c>
      <c r="G42" s="38">
        <f>'[5]вспомогат'!I40</f>
        <v>61.62262563469483</v>
      </c>
      <c r="H42" s="34">
        <f>'[5]вспомогат'!J40</f>
        <v>-522273.8500000015</v>
      </c>
      <c r="I42" s="35">
        <f>'[5]вспомогат'!K40</f>
        <v>107.17431728213774</v>
      </c>
      <c r="J42" s="36">
        <f>'[5]вспомогат'!L40</f>
        <v>475376.71999999974</v>
      </c>
    </row>
    <row r="43" spans="1:10" ht="14.25" customHeight="1">
      <c r="A43" s="45" t="s">
        <v>45</v>
      </c>
      <c r="B43" s="43">
        <f>'[5]вспомогат'!B41</f>
        <v>13860049</v>
      </c>
      <c r="C43" s="43">
        <f>'[5]вспомогат'!C41</f>
        <v>4271284</v>
      </c>
      <c r="D43" s="43">
        <f>'[5]вспомогат'!D41</f>
        <v>866441</v>
      </c>
      <c r="E43" s="32">
        <f>'[5]вспомогат'!G41</f>
        <v>4137384.01</v>
      </c>
      <c r="F43" s="37">
        <f>'[5]вспомогат'!H41</f>
        <v>700822.8999999999</v>
      </c>
      <c r="G43" s="38">
        <f>'[5]вспомогат'!I41</f>
        <v>80.88524204187011</v>
      </c>
      <c r="H43" s="34">
        <f>'[5]вспомогат'!J41</f>
        <v>-165618.1000000001</v>
      </c>
      <c r="I43" s="35">
        <f>'[5]вспомогат'!K41</f>
        <v>96.86511152150032</v>
      </c>
      <c r="J43" s="36">
        <f>'[5]вспомогат'!L41</f>
        <v>-133899.99000000022</v>
      </c>
    </row>
    <row r="44" spans="1:10" ht="14.25" customHeight="1">
      <c r="A44" s="46" t="s">
        <v>46</v>
      </c>
      <c r="B44" s="43">
        <f>'[5]вспомогат'!B42</f>
        <v>62090650</v>
      </c>
      <c r="C44" s="43">
        <f>'[5]вспомогат'!C42</f>
        <v>20979047</v>
      </c>
      <c r="D44" s="43">
        <f>'[5]вспомогат'!D42</f>
        <v>4518575</v>
      </c>
      <c r="E44" s="32">
        <f>'[5]вспомогат'!G42</f>
        <v>20277317.5</v>
      </c>
      <c r="F44" s="37">
        <f>'[5]вспомогат'!H42</f>
        <v>2246727.8499999978</v>
      </c>
      <c r="G44" s="38">
        <f>'[5]вспомогат'!I42</f>
        <v>49.72204400723675</v>
      </c>
      <c r="H44" s="34">
        <f>'[5]вспомогат'!J42</f>
        <v>-2271847.1500000022</v>
      </c>
      <c r="I44" s="35">
        <f>'[5]вспомогат'!K42</f>
        <v>96.65509353213231</v>
      </c>
      <c r="J44" s="36">
        <f>'[5]вспомогат'!L42</f>
        <v>-701729.5</v>
      </c>
    </row>
    <row r="45" spans="1:10" ht="14.25" customHeight="1">
      <c r="A45" s="46" t="s">
        <v>47</v>
      </c>
      <c r="B45" s="43">
        <f>'[5]вспомогат'!B43</f>
        <v>69110296</v>
      </c>
      <c r="C45" s="43">
        <f>'[5]вспомогат'!C43</f>
        <v>30065334</v>
      </c>
      <c r="D45" s="43">
        <f>'[5]вспомогат'!D43</f>
        <v>5745215</v>
      </c>
      <c r="E45" s="32">
        <f>'[5]вспомогат'!G43</f>
        <v>22018125.56</v>
      </c>
      <c r="F45" s="37">
        <f>'[5]вспомогат'!H43</f>
        <v>2078606.7800000012</v>
      </c>
      <c r="G45" s="38">
        <f>'[5]вспомогат'!I43</f>
        <v>36.1797910086916</v>
      </c>
      <c r="H45" s="34">
        <f>'[5]вспомогат'!J43</f>
        <v>-3666608.219999999</v>
      </c>
      <c r="I45" s="35">
        <f>'[5]вспомогат'!K43</f>
        <v>73.23426229025095</v>
      </c>
      <c r="J45" s="36">
        <f>'[5]вспомогат'!L43</f>
        <v>-8047208.440000001</v>
      </c>
    </row>
    <row r="46" spans="1:10" ht="14.25" customHeight="1">
      <c r="A46" s="46" t="s">
        <v>48</v>
      </c>
      <c r="B46" s="43">
        <f>'[5]вспомогат'!B44</f>
        <v>120163430</v>
      </c>
      <c r="C46" s="43">
        <f>'[5]вспомогат'!C44</f>
        <v>38514508</v>
      </c>
      <c r="D46" s="43">
        <f>'[5]вспомогат'!D44</f>
        <v>7216716</v>
      </c>
      <c r="E46" s="32">
        <f>'[5]вспомогат'!G44</f>
        <v>36735700.26</v>
      </c>
      <c r="F46" s="37">
        <f>'[5]вспомогат'!H44</f>
        <v>3854590.629999995</v>
      </c>
      <c r="G46" s="38">
        <f>'[5]вспомогат'!I44</f>
        <v>53.411976167553156</v>
      </c>
      <c r="H46" s="34">
        <f>'[5]вспомогат'!J44</f>
        <v>-3362125.370000005</v>
      </c>
      <c r="I46" s="35">
        <f>'[5]вспомогат'!K44</f>
        <v>95.38146056545756</v>
      </c>
      <c r="J46" s="36">
        <f>'[5]вспомогат'!L44</f>
        <v>-1778807.740000002</v>
      </c>
    </row>
    <row r="47" spans="1:10" ht="14.25" customHeight="1">
      <c r="A47" s="46" t="s">
        <v>49</v>
      </c>
      <c r="B47" s="43">
        <f>'[5]вспомогат'!B45</f>
        <v>17967550</v>
      </c>
      <c r="C47" s="43">
        <f>'[5]вспомогат'!C45</f>
        <v>5698724</v>
      </c>
      <c r="D47" s="43">
        <f>'[5]вспомогат'!D45</f>
        <v>1090650</v>
      </c>
      <c r="E47" s="32">
        <f>'[5]вспомогат'!G45</f>
        <v>6504666.43</v>
      </c>
      <c r="F47" s="37">
        <f>'[5]вспомогат'!H45</f>
        <v>970407.2599999998</v>
      </c>
      <c r="G47" s="38">
        <f>'[5]вспомогат'!I45</f>
        <v>88.97513042680968</v>
      </c>
      <c r="H47" s="34">
        <f>'[5]вспомогат'!J45</f>
        <v>-120242.74000000022</v>
      </c>
      <c r="I47" s="35">
        <f>'[5]вспомогат'!K45</f>
        <v>114.14250681380602</v>
      </c>
      <c r="J47" s="36">
        <f>'[5]вспомогат'!L45</f>
        <v>805942.4299999997</v>
      </c>
    </row>
    <row r="48" spans="1:10" ht="14.25" customHeight="1">
      <c r="A48" s="46" t="s">
        <v>50</v>
      </c>
      <c r="B48" s="43">
        <f>'[5]вспомогат'!B46</f>
        <v>20127100</v>
      </c>
      <c r="C48" s="43">
        <f>'[5]вспомогат'!C46</f>
        <v>6924370</v>
      </c>
      <c r="D48" s="43">
        <f>'[5]вспомогат'!D46</f>
        <v>1562570</v>
      </c>
      <c r="E48" s="32">
        <f>'[5]вспомогат'!G46</f>
        <v>5559056.94</v>
      </c>
      <c r="F48" s="37">
        <f>'[5]вспомогат'!H46</f>
        <v>539358.0700000003</v>
      </c>
      <c r="G48" s="38">
        <f>'[5]вспомогат'!I46</f>
        <v>34.51737010181945</v>
      </c>
      <c r="H48" s="34">
        <f>'[5]вспомогат'!J46</f>
        <v>-1023211.9299999997</v>
      </c>
      <c r="I48" s="35">
        <f>'[5]вспомогат'!K46</f>
        <v>80.28249414748203</v>
      </c>
      <c r="J48" s="36">
        <f>'[5]вспомогат'!L46</f>
        <v>-1365313.0599999996</v>
      </c>
    </row>
    <row r="49" spans="1:10" ht="14.25" customHeight="1">
      <c r="A49" s="46" t="s">
        <v>51</v>
      </c>
      <c r="B49" s="43">
        <f>'[5]вспомогат'!B47</f>
        <v>75036221</v>
      </c>
      <c r="C49" s="43">
        <f>'[5]вспомогат'!C47</f>
        <v>24343085</v>
      </c>
      <c r="D49" s="43">
        <f>'[5]вспомогат'!D47</f>
        <v>4722110</v>
      </c>
      <c r="E49" s="32">
        <f>'[5]вспомогат'!G47</f>
        <v>22247914.22</v>
      </c>
      <c r="F49" s="37">
        <f>'[5]вспомогат'!H47</f>
        <v>2391339.829999998</v>
      </c>
      <c r="G49" s="38">
        <f>'[5]вспомогат'!I47</f>
        <v>50.64134105304616</v>
      </c>
      <c r="H49" s="34">
        <f>'[5]вспомогат'!J47</f>
        <v>-2330770.170000002</v>
      </c>
      <c r="I49" s="35">
        <f>'[5]вспомогат'!K47</f>
        <v>91.39315834455657</v>
      </c>
      <c r="J49" s="36">
        <f>'[5]вспомогат'!L47</f>
        <v>-2095170.7800000012</v>
      </c>
    </row>
    <row r="50" spans="1:10" ht="14.25" customHeight="1">
      <c r="A50" s="46" t="s">
        <v>52</v>
      </c>
      <c r="B50" s="43">
        <f>'[5]вспомогат'!B48</f>
        <v>28402326</v>
      </c>
      <c r="C50" s="43">
        <f>'[5]вспомогат'!C48</f>
        <v>9899475</v>
      </c>
      <c r="D50" s="43">
        <f>'[5]вспомогат'!D48</f>
        <v>1786020</v>
      </c>
      <c r="E50" s="32">
        <f>'[5]вспомогат'!G48</f>
        <v>10036555.23</v>
      </c>
      <c r="F50" s="37">
        <f>'[5]вспомогат'!H48</f>
        <v>1201821.8199999984</v>
      </c>
      <c r="G50" s="38">
        <f>'[5]вспомогат'!I48</f>
        <v>67.29050178609414</v>
      </c>
      <c r="H50" s="34">
        <f>'[5]вспомогат'!J48</f>
        <v>-584198.1800000016</v>
      </c>
      <c r="I50" s="35">
        <f>'[5]вспомогат'!K48</f>
        <v>101.38472222011774</v>
      </c>
      <c r="J50" s="36">
        <f>'[5]вспомогат'!L48</f>
        <v>137080.23000000045</v>
      </c>
    </row>
    <row r="51" spans="1:10" ht="14.25" customHeight="1">
      <c r="A51" s="46" t="s">
        <v>53</v>
      </c>
      <c r="B51" s="43">
        <f>'[5]вспомогат'!B49</f>
        <v>18021230</v>
      </c>
      <c r="C51" s="43">
        <f>'[5]вспомогат'!C49</f>
        <v>5869375</v>
      </c>
      <c r="D51" s="43">
        <f>'[5]вспомогат'!D49</f>
        <v>1122500</v>
      </c>
      <c r="E51" s="32">
        <f>'[5]вспомогат'!G49</f>
        <v>6975776.78</v>
      </c>
      <c r="F51" s="37">
        <f>'[5]вспомогат'!H49</f>
        <v>943912.4699999988</v>
      </c>
      <c r="G51" s="38">
        <f>'[5]вспомогат'!I49</f>
        <v>84.0901977728284</v>
      </c>
      <c r="H51" s="34">
        <f>'[5]вспомогат'!J49</f>
        <v>-178587.5300000012</v>
      </c>
      <c r="I51" s="35">
        <f>'[5]вспомогат'!K49</f>
        <v>118.85041899691193</v>
      </c>
      <c r="J51" s="36">
        <f>'[5]вспомогат'!L49</f>
        <v>1106401.7800000003</v>
      </c>
    </row>
    <row r="52" spans="1:10" ht="14.25" customHeight="1">
      <c r="A52" s="46" t="s">
        <v>54</v>
      </c>
      <c r="B52" s="43">
        <f>'[5]вспомогат'!B50</f>
        <v>35325885</v>
      </c>
      <c r="C52" s="43">
        <f>'[5]вспомогат'!C50</f>
        <v>9329357</v>
      </c>
      <c r="D52" s="43">
        <f>'[5]вспомогат'!D50</f>
        <v>2080336</v>
      </c>
      <c r="E52" s="32">
        <f>'[5]вспомогат'!G50</f>
        <v>12598663.42</v>
      </c>
      <c r="F52" s="37">
        <f>'[5]вспомогат'!H50</f>
        <v>1512755.1700000018</v>
      </c>
      <c r="G52" s="38">
        <f>'[5]вспомогат'!I50</f>
        <v>72.7168673714247</v>
      </c>
      <c r="H52" s="34">
        <f>'[5]вспомогат'!J50</f>
        <v>-567580.8299999982</v>
      </c>
      <c r="I52" s="35">
        <f>'[5]вспомогат'!K50</f>
        <v>135.04321273159553</v>
      </c>
      <c r="J52" s="36">
        <f>'[5]вспомогат'!L50</f>
        <v>3269306.42</v>
      </c>
    </row>
    <row r="53" spans="1:10" ht="14.25" customHeight="1">
      <c r="A53" s="46" t="s">
        <v>55</v>
      </c>
      <c r="B53" s="43">
        <f>'[5]вспомогат'!B51</f>
        <v>26227300</v>
      </c>
      <c r="C53" s="43">
        <f>'[5]вспомогат'!C51</f>
        <v>7361920</v>
      </c>
      <c r="D53" s="43">
        <f>'[5]вспомогат'!D51</f>
        <v>1261028</v>
      </c>
      <c r="E53" s="32">
        <f>'[5]вспомогат'!G51</f>
        <v>7593442.86</v>
      </c>
      <c r="F53" s="37">
        <f>'[5]вспомогат'!H51</f>
        <v>696435.5100000007</v>
      </c>
      <c r="G53" s="38">
        <f>'[5]вспомогат'!I51</f>
        <v>55.22760081457356</v>
      </c>
      <c r="H53" s="34">
        <f>'[5]вспомогат'!J51</f>
        <v>-564592.4899999993</v>
      </c>
      <c r="I53" s="35">
        <f>'[5]вспомогат'!K51</f>
        <v>103.14487063157438</v>
      </c>
      <c r="J53" s="36">
        <f>'[5]вспомогат'!L51</f>
        <v>231522.86000000034</v>
      </c>
    </row>
    <row r="54" spans="1:10" ht="14.25" customHeight="1">
      <c r="A54" s="46" t="s">
        <v>56</v>
      </c>
      <c r="B54" s="43">
        <f>'[5]вспомогат'!B52</f>
        <v>486210400</v>
      </c>
      <c r="C54" s="43">
        <f>'[5]вспомогат'!C52</f>
        <v>182572690</v>
      </c>
      <c r="D54" s="43">
        <f>'[5]вспомогат'!D52</f>
        <v>35681430</v>
      </c>
      <c r="E54" s="32">
        <f>'[5]вспомогат'!G52</f>
        <v>200836716.52</v>
      </c>
      <c r="F54" s="37">
        <f>'[5]вспомогат'!H52</f>
        <v>25274165.069999993</v>
      </c>
      <c r="G54" s="38">
        <f>'[5]вспомогат'!I52</f>
        <v>70.83282556220418</v>
      </c>
      <c r="H54" s="34">
        <f>'[5]вспомогат'!J52</f>
        <v>-10407264.930000007</v>
      </c>
      <c r="I54" s="35">
        <f>'[5]вспомогат'!K52</f>
        <v>110.00370127646147</v>
      </c>
      <c r="J54" s="36">
        <f>'[5]вспомогат'!L52</f>
        <v>18264026.52000001</v>
      </c>
    </row>
    <row r="55" spans="1:10" ht="14.25" customHeight="1">
      <c r="A55" s="46" t="s">
        <v>57</v>
      </c>
      <c r="B55" s="43">
        <f>'[5]вспомогат'!B53</f>
        <v>57772743</v>
      </c>
      <c r="C55" s="43">
        <f>'[5]вспомогат'!C53</f>
        <v>17767790</v>
      </c>
      <c r="D55" s="43">
        <f>'[5]вспомогат'!D53</f>
        <v>3722058</v>
      </c>
      <c r="E55" s="32">
        <f>'[5]вспомогат'!G53</f>
        <v>18047502.98</v>
      </c>
      <c r="F55" s="37">
        <f>'[5]вспомогат'!H53</f>
        <v>2029710.8900000025</v>
      </c>
      <c r="G55" s="38">
        <f>'[5]вспомогат'!I53</f>
        <v>54.5319522156829</v>
      </c>
      <c r="H55" s="34">
        <f>'[5]вспомогат'!J53</f>
        <v>-1692347.1099999975</v>
      </c>
      <c r="I55" s="35">
        <f>'[5]вспомогат'!K53</f>
        <v>101.57426995704024</v>
      </c>
      <c r="J55" s="36">
        <f>'[5]вспомогат'!L53</f>
        <v>279712.98000000045</v>
      </c>
    </row>
    <row r="56" spans="1:10" ht="14.25" customHeight="1">
      <c r="A56" s="46" t="s">
        <v>58</v>
      </c>
      <c r="B56" s="43">
        <f>'[5]вспомогат'!B54</f>
        <v>12534241</v>
      </c>
      <c r="C56" s="43">
        <f>'[5]вспомогат'!C54</f>
        <v>4326987</v>
      </c>
      <c r="D56" s="43">
        <f>'[5]вспомогат'!D54</f>
        <v>651924</v>
      </c>
      <c r="E56" s="32">
        <f>'[5]вспомогат'!G54</f>
        <v>4348899.9</v>
      </c>
      <c r="F56" s="37">
        <f>'[5]вспомогат'!H54</f>
        <v>416718.63000000035</v>
      </c>
      <c r="G56" s="38">
        <f>'[5]вспомогат'!I54</f>
        <v>63.92135126180358</v>
      </c>
      <c r="H56" s="34">
        <f>'[5]вспомогат'!J54</f>
        <v>-235205.36999999965</v>
      </c>
      <c r="I56" s="35">
        <f>'[5]вспомогат'!K54</f>
        <v>100.50642398509633</v>
      </c>
      <c r="J56" s="36">
        <f>'[5]вспомогат'!L54</f>
        <v>21912.900000000373</v>
      </c>
    </row>
    <row r="57" spans="1:10" ht="14.25" customHeight="1">
      <c r="A57" s="46" t="s">
        <v>59</v>
      </c>
      <c r="B57" s="43">
        <f>'[5]вспомогат'!B55</f>
        <v>247090055</v>
      </c>
      <c r="C57" s="43">
        <f>'[5]вспомогат'!C55</f>
        <v>108094284</v>
      </c>
      <c r="D57" s="43">
        <f>'[5]вспомогат'!D55</f>
        <v>20308309</v>
      </c>
      <c r="E57" s="32">
        <f>'[5]вспомогат'!G55</f>
        <v>84672352.49</v>
      </c>
      <c r="F57" s="37">
        <f>'[5]вспомогат'!H55</f>
        <v>10789506.27000001</v>
      </c>
      <c r="G57" s="38">
        <f>'[5]вспомогат'!I55</f>
        <v>53.128531134719346</v>
      </c>
      <c r="H57" s="34">
        <f>'[5]вспомогат'!J55</f>
        <v>-9518802.72999999</v>
      </c>
      <c r="I57" s="35">
        <f>'[5]вспомогат'!K55</f>
        <v>78.33194259374528</v>
      </c>
      <c r="J57" s="36">
        <f>'[5]вспомогат'!L55</f>
        <v>-23421931.510000005</v>
      </c>
    </row>
    <row r="58" spans="1:10" ht="14.25" customHeight="1">
      <c r="A58" s="46" t="s">
        <v>60</v>
      </c>
      <c r="B58" s="43">
        <f>'[5]вспомогат'!B56</f>
        <v>53582320</v>
      </c>
      <c r="C58" s="43">
        <f>'[5]вспомогат'!C56</f>
        <v>15796700</v>
      </c>
      <c r="D58" s="43">
        <f>'[5]вспомогат'!D56</f>
        <v>3088210</v>
      </c>
      <c r="E58" s="32">
        <f>'[5]вспомогат'!G56</f>
        <v>16504507.01</v>
      </c>
      <c r="F58" s="37">
        <f>'[5]вспомогат'!H56</f>
        <v>1445632.1899999995</v>
      </c>
      <c r="G58" s="38">
        <f>'[5]вспомогат'!I56</f>
        <v>46.81133051184989</v>
      </c>
      <c r="H58" s="34">
        <f>'[5]вспомогат'!J56</f>
        <v>-1642577.8100000005</v>
      </c>
      <c r="I58" s="35">
        <f>'[5]вспомогат'!K56</f>
        <v>104.48072705058651</v>
      </c>
      <c r="J58" s="36">
        <f>'[5]вспомогат'!L56</f>
        <v>707807.0099999998</v>
      </c>
    </row>
    <row r="59" spans="1:10" ht="14.25" customHeight="1">
      <c r="A59" s="46" t="s">
        <v>61</v>
      </c>
      <c r="B59" s="43">
        <f>'[5]вспомогат'!B57</f>
        <v>12321700</v>
      </c>
      <c r="C59" s="43">
        <f>'[5]вспомогат'!C57</f>
        <v>3115550</v>
      </c>
      <c r="D59" s="43">
        <f>'[5]вспомогат'!D57</f>
        <v>709420</v>
      </c>
      <c r="E59" s="32">
        <f>'[5]вспомогат'!G57</f>
        <v>4338505.47</v>
      </c>
      <c r="F59" s="37">
        <f>'[5]вспомогат'!H57</f>
        <v>422840.73999999976</v>
      </c>
      <c r="G59" s="38">
        <f>'[5]вспомогат'!I57</f>
        <v>59.60372416903946</v>
      </c>
      <c r="H59" s="34">
        <f>'[5]вспомогат'!J57</f>
        <v>-286579.26000000024</v>
      </c>
      <c r="I59" s="35">
        <f>'[5]вспомогат'!K57</f>
        <v>139.25327694949527</v>
      </c>
      <c r="J59" s="36">
        <f>'[5]вспомогат'!L57</f>
        <v>1222955.4699999997</v>
      </c>
    </row>
    <row r="60" spans="1:10" ht="14.25" customHeight="1">
      <c r="A60" s="46" t="s">
        <v>62</v>
      </c>
      <c r="B60" s="43">
        <f>'[5]вспомогат'!B58</f>
        <v>22815730</v>
      </c>
      <c r="C60" s="43">
        <f>'[5]вспомогат'!C58</f>
        <v>6464600</v>
      </c>
      <c r="D60" s="43">
        <f>'[5]вспомогат'!D58</f>
        <v>1277500</v>
      </c>
      <c r="E60" s="32">
        <f>'[5]вспомогат'!G58</f>
        <v>6759717.5</v>
      </c>
      <c r="F60" s="37">
        <f>'[5]вспомогат'!H58</f>
        <v>775093.5200000005</v>
      </c>
      <c r="G60" s="38">
        <f>'[5]вспомогат'!I58</f>
        <v>60.67268258317029</v>
      </c>
      <c r="H60" s="34">
        <f>'[5]вспомогат'!J58</f>
        <v>-502406.4799999995</v>
      </c>
      <c r="I60" s="35">
        <f>'[5]вспомогат'!K58</f>
        <v>104.56513164000867</v>
      </c>
      <c r="J60" s="36">
        <f>'[5]вспомогат'!L58</f>
        <v>295117.5</v>
      </c>
    </row>
    <row r="61" spans="1:10" ht="14.25" customHeight="1">
      <c r="A61" s="46" t="s">
        <v>63</v>
      </c>
      <c r="B61" s="43">
        <f>'[5]вспомогат'!B59</f>
        <v>23396500</v>
      </c>
      <c r="C61" s="43">
        <f>'[5]вспомогат'!C59</f>
        <v>8352420</v>
      </c>
      <c r="D61" s="43">
        <f>'[5]вспомогат'!D59</f>
        <v>1774560</v>
      </c>
      <c r="E61" s="32">
        <f>'[5]вспомогат'!G59</f>
        <v>8028805.21</v>
      </c>
      <c r="F61" s="37">
        <f>'[5]вспомогат'!H59</f>
        <v>1025705.5</v>
      </c>
      <c r="G61" s="38">
        <f>'[5]вспомогат'!I59</f>
        <v>57.80055337661166</v>
      </c>
      <c r="H61" s="34">
        <f>'[5]вспомогат'!J59</f>
        <v>-748854.5</v>
      </c>
      <c r="I61" s="35">
        <f>'[5]вспомогат'!K59</f>
        <v>96.12549668239863</v>
      </c>
      <c r="J61" s="36">
        <f>'[5]вспомогат'!L59</f>
        <v>-323614.79000000004</v>
      </c>
    </row>
    <row r="62" spans="1:10" ht="14.25" customHeight="1">
      <c r="A62" s="46" t="s">
        <v>64</v>
      </c>
      <c r="B62" s="43">
        <f>'[5]вспомогат'!B60</f>
        <v>64941800</v>
      </c>
      <c r="C62" s="43">
        <f>'[5]вспомогат'!C60</f>
        <v>24209235</v>
      </c>
      <c r="D62" s="43">
        <f>'[5]вспомогат'!D60</f>
        <v>4605807</v>
      </c>
      <c r="E62" s="32">
        <f>'[5]вспомогат'!G60</f>
        <v>27652216.69</v>
      </c>
      <c r="F62" s="37">
        <f>'[5]вспомогат'!H60</f>
        <v>3195853.399999995</v>
      </c>
      <c r="G62" s="38">
        <f>'[5]вспомогат'!I60</f>
        <v>69.38747976196126</v>
      </c>
      <c r="H62" s="34">
        <f>'[5]вспомогат'!J60</f>
        <v>-1409953.6000000052</v>
      </c>
      <c r="I62" s="35">
        <f>'[5]вспомогат'!K60</f>
        <v>114.22176987418231</v>
      </c>
      <c r="J62" s="36">
        <f>'[5]вспомогат'!L60</f>
        <v>3442981.6900000013</v>
      </c>
    </row>
    <row r="63" spans="1:10" ht="14.25" customHeight="1">
      <c r="A63" s="46" t="s">
        <v>65</v>
      </c>
      <c r="B63" s="43">
        <f>'[5]вспомогат'!B61</f>
        <v>17000000</v>
      </c>
      <c r="C63" s="43">
        <f>'[5]вспомогат'!C61</f>
        <v>4797135</v>
      </c>
      <c r="D63" s="43">
        <f>'[5]вспомогат'!D61</f>
        <v>911746</v>
      </c>
      <c r="E63" s="32">
        <f>'[5]вспомогат'!G61</f>
        <v>5249138.71</v>
      </c>
      <c r="F63" s="37">
        <f>'[5]вспомогат'!H61</f>
        <v>636949.379999999</v>
      </c>
      <c r="G63" s="38">
        <f>'[5]вспомогат'!I61</f>
        <v>69.86039752299423</v>
      </c>
      <c r="H63" s="34">
        <f>'[5]вспомогат'!J61</f>
        <v>-274796.62000000104</v>
      </c>
      <c r="I63" s="35">
        <f>'[5]вспомогат'!K61</f>
        <v>109.42236793419407</v>
      </c>
      <c r="J63" s="36">
        <f>'[5]вспомогат'!L61</f>
        <v>452003.70999999996</v>
      </c>
    </row>
    <row r="64" spans="1:10" ht="14.25" customHeight="1">
      <c r="A64" s="46" t="s">
        <v>66</v>
      </c>
      <c r="B64" s="43">
        <f>'[5]вспомогат'!B62</f>
        <v>17403486</v>
      </c>
      <c r="C64" s="43">
        <f>'[5]вспомогат'!C62</f>
        <v>6683706</v>
      </c>
      <c r="D64" s="43">
        <f>'[5]вспомогат'!D62</f>
        <v>1426859</v>
      </c>
      <c r="E64" s="32">
        <f>'[5]вспомогат'!G62</f>
        <v>7147769.62</v>
      </c>
      <c r="F64" s="37">
        <f>'[5]вспомогат'!H62</f>
        <v>452021.05999999866</v>
      </c>
      <c r="G64" s="38">
        <f>'[5]вспомогат'!I62</f>
        <v>31.679448354742735</v>
      </c>
      <c r="H64" s="34">
        <f>'[5]вспомогат'!J62</f>
        <v>-974837.9400000013</v>
      </c>
      <c r="I64" s="35">
        <f>'[5]вспомогат'!K62</f>
        <v>106.9432081542785</v>
      </c>
      <c r="J64" s="36">
        <f>'[5]вспомогат'!L62</f>
        <v>464063.6200000001</v>
      </c>
    </row>
    <row r="65" spans="1:10" ht="14.25" customHeight="1">
      <c r="A65" s="46" t="s">
        <v>67</v>
      </c>
      <c r="B65" s="43">
        <f>'[5]вспомогат'!B63</f>
        <v>33732700</v>
      </c>
      <c r="C65" s="43">
        <f>'[5]вспомогат'!C63</f>
        <v>6233070</v>
      </c>
      <c r="D65" s="43">
        <f>'[5]вспомогат'!D63</f>
        <v>1373150</v>
      </c>
      <c r="E65" s="32">
        <f>'[5]вспомогат'!G63</f>
        <v>8896770.87</v>
      </c>
      <c r="F65" s="37">
        <f>'[5]вспомогат'!H63</f>
        <v>1006779.46</v>
      </c>
      <c r="G65" s="38">
        <f>'[5]вспомогат'!I63</f>
        <v>73.31897170738812</v>
      </c>
      <c r="H65" s="34">
        <f>'[5]вспомогат'!J63</f>
        <v>-366370.54000000004</v>
      </c>
      <c r="I65" s="35">
        <f>'[5]вспомогат'!K63</f>
        <v>142.73497441870538</v>
      </c>
      <c r="J65" s="36">
        <f>'[5]вспомогат'!L63</f>
        <v>2663700.869999999</v>
      </c>
    </row>
    <row r="66" spans="1:10" ht="14.25" customHeight="1">
      <c r="A66" s="46" t="s">
        <v>68</v>
      </c>
      <c r="B66" s="43">
        <f>'[5]вспомогат'!B64</f>
        <v>100401880</v>
      </c>
      <c r="C66" s="43">
        <f>'[5]вспомогат'!C64</f>
        <v>34137255</v>
      </c>
      <c r="D66" s="43">
        <f>'[5]вспомогат'!D64</f>
        <v>7160555</v>
      </c>
      <c r="E66" s="32">
        <f>'[5]вспомогат'!G64</f>
        <v>39840859.88</v>
      </c>
      <c r="F66" s="37">
        <f>'[5]вспомогат'!H64</f>
        <v>4271920.909999996</v>
      </c>
      <c r="G66" s="38">
        <f>'[5]вспомогат'!I64</f>
        <v>59.659075448760554</v>
      </c>
      <c r="H66" s="34">
        <f>'[5]вспомогат'!J64</f>
        <v>-2888634.0900000036</v>
      </c>
      <c r="I66" s="35">
        <f>'[5]вспомогат'!K64</f>
        <v>116.70786031272873</v>
      </c>
      <c r="J66" s="36">
        <f>'[5]вспомогат'!L64</f>
        <v>5703604.880000003</v>
      </c>
    </row>
    <row r="67" spans="1:10" ht="14.25" customHeight="1">
      <c r="A67" s="46" t="s">
        <v>69</v>
      </c>
      <c r="B67" s="43">
        <f>'[5]вспомогат'!B65</f>
        <v>87729034</v>
      </c>
      <c r="C67" s="43">
        <f>'[5]вспомогат'!C65</f>
        <v>31850185</v>
      </c>
      <c r="D67" s="43">
        <f>'[5]вспомогат'!D65</f>
        <v>6300184</v>
      </c>
      <c r="E67" s="32">
        <f>'[5]вспомогат'!G65</f>
        <v>35493333.27</v>
      </c>
      <c r="F67" s="37">
        <f>'[5]вспомогат'!H65</f>
        <v>4768028.700000003</v>
      </c>
      <c r="G67" s="38">
        <f>'[5]вспомогат'!I65</f>
        <v>75.68078487866391</v>
      </c>
      <c r="H67" s="34">
        <f>'[5]вспомогат'!J65</f>
        <v>-1532155.299999997</v>
      </c>
      <c r="I67" s="35">
        <f>'[5]вспомогат'!K65</f>
        <v>111.43838966712438</v>
      </c>
      <c r="J67" s="36">
        <f>'[5]вспомогат'!L65</f>
        <v>3643148.2700000033</v>
      </c>
    </row>
    <row r="68" spans="1:10" ht="14.25" customHeight="1">
      <c r="A68" s="46" t="s">
        <v>70</v>
      </c>
      <c r="B68" s="43">
        <f>'[5]вспомогат'!B66</f>
        <v>59227834</v>
      </c>
      <c r="C68" s="43">
        <f>'[5]вспомогат'!C66</f>
        <v>24252508</v>
      </c>
      <c r="D68" s="43">
        <f>'[5]вспомогат'!D66</f>
        <v>5054218</v>
      </c>
      <c r="E68" s="32">
        <f>'[5]вспомогат'!G66</f>
        <v>25978427.54</v>
      </c>
      <c r="F68" s="37">
        <f>'[5]вспомогат'!H66</f>
        <v>2903219.1999999993</v>
      </c>
      <c r="G68" s="38">
        <f>'[5]вспомогат'!I66</f>
        <v>57.44151122883895</v>
      </c>
      <c r="H68" s="34">
        <f>'[5]вспомогат'!J66</f>
        <v>-2150998.8000000007</v>
      </c>
      <c r="I68" s="35">
        <f>'[5]вспомогат'!K66</f>
        <v>107.11645797622249</v>
      </c>
      <c r="J68" s="36">
        <f>'[5]вспомогат'!L66</f>
        <v>1725919.539999999</v>
      </c>
    </row>
    <row r="69" spans="1:10" ht="14.25" customHeight="1">
      <c r="A69" s="46" t="s">
        <v>71</v>
      </c>
      <c r="B69" s="43">
        <f>'[5]вспомогат'!B67</f>
        <v>878630800</v>
      </c>
      <c r="C69" s="43">
        <f>'[5]вспомогат'!C67</f>
        <v>376337100</v>
      </c>
      <c r="D69" s="43">
        <f>'[5]вспомогат'!D67</f>
        <v>70179250</v>
      </c>
      <c r="E69" s="32">
        <f>'[5]вспомогат'!G67</f>
        <v>385917998.47</v>
      </c>
      <c r="F69" s="37">
        <f>'[5]вспомогат'!H67</f>
        <v>53330236.79999995</v>
      </c>
      <c r="G69" s="38">
        <f>'[5]вспомогат'!I67</f>
        <v>75.99146015382033</v>
      </c>
      <c r="H69" s="34">
        <f>'[5]вспомогат'!J67</f>
        <v>-16849013.200000048</v>
      </c>
      <c r="I69" s="35">
        <f>'[5]вспомогат'!K67</f>
        <v>102.54582885131443</v>
      </c>
      <c r="J69" s="36">
        <f>'[5]вспомогат'!L67</f>
        <v>9580898.470000029</v>
      </c>
    </row>
    <row r="70" spans="1:10" ht="14.25" customHeight="1">
      <c r="A70" s="46" t="s">
        <v>72</v>
      </c>
      <c r="B70" s="43">
        <f>'[5]вспомогат'!B68</f>
        <v>6492000000</v>
      </c>
      <c r="C70" s="43">
        <f>'[5]вспомогат'!C68</f>
        <v>2646285000</v>
      </c>
      <c r="D70" s="43">
        <f>'[5]вспомогат'!D68</f>
        <v>556285000</v>
      </c>
      <c r="E70" s="32">
        <f>'[5]вспомогат'!G68</f>
        <v>2584748710.08</v>
      </c>
      <c r="F70" s="37">
        <f>'[5]вспомогат'!H68</f>
        <v>403609315.6500001</v>
      </c>
      <c r="G70" s="38">
        <f>'[5]вспомогат'!I68</f>
        <v>72.5544128728979</v>
      </c>
      <c r="H70" s="34">
        <f>'[5]вспомогат'!J68</f>
        <v>-152675684.3499999</v>
      </c>
      <c r="I70" s="35">
        <f>'[5]вспомогат'!K68</f>
        <v>97.67461592685595</v>
      </c>
      <c r="J70" s="36">
        <f>'[5]вспомогат'!L68</f>
        <v>-61536289.92000008</v>
      </c>
    </row>
    <row r="71" spans="1:10" ht="14.25" customHeight="1">
      <c r="A71" s="46" t="s">
        <v>73</v>
      </c>
      <c r="B71" s="43">
        <f>'[5]вспомогат'!B69</f>
        <v>23163726</v>
      </c>
      <c r="C71" s="43">
        <f>'[5]вспомогат'!C69</f>
        <v>8261020</v>
      </c>
      <c r="D71" s="43">
        <f>'[5]вспомогат'!D69</f>
        <v>1624075</v>
      </c>
      <c r="E71" s="32">
        <f>'[5]вспомогат'!G69</f>
        <v>7197996.62</v>
      </c>
      <c r="F71" s="37">
        <f>'[5]вспомогат'!H69</f>
        <v>1001178.5999999996</v>
      </c>
      <c r="G71" s="38">
        <f>'[5]вспомогат'!I69</f>
        <v>61.64608161568891</v>
      </c>
      <c r="H71" s="34">
        <f>'[5]вспомогат'!J69</f>
        <v>-622896.4000000004</v>
      </c>
      <c r="I71" s="35">
        <f>'[5]вспомогат'!K69</f>
        <v>87.13205657412765</v>
      </c>
      <c r="J71" s="36">
        <f>'[5]вспомогат'!L69</f>
        <v>-1063023.38</v>
      </c>
    </row>
    <row r="72" spans="1:10" ht="14.25" customHeight="1">
      <c r="A72" s="46" t="s">
        <v>74</v>
      </c>
      <c r="B72" s="43">
        <f>'[5]вспомогат'!B70</f>
        <v>26260500</v>
      </c>
      <c r="C72" s="43">
        <f>'[5]вспомогат'!C70</f>
        <v>9495079</v>
      </c>
      <c r="D72" s="43">
        <f>'[5]вспомогат'!D70</f>
        <v>1885901</v>
      </c>
      <c r="E72" s="32">
        <f>'[5]вспомогат'!G70</f>
        <v>9766718.31</v>
      </c>
      <c r="F72" s="37">
        <f>'[5]вспомогат'!H70</f>
        <v>1271583.9800000004</v>
      </c>
      <c r="G72" s="38">
        <f>'[5]вспомогат'!I70</f>
        <v>67.42580761132214</v>
      </c>
      <c r="H72" s="34">
        <f>'[5]вспомогат'!J70</f>
        <v>-614317.0199999996</v>
      </c>
      <c r="I72" s="35">
        <f>'[5]вспомогат'!K70</f>
        <v>102.86084307460739</v>
      </c>
      <c r="J72" s="36">
        <f>'[5]вспомогат'!L70</f>
        <v>271639.3100000005</v>
      </c>
    </row>
    <row r="73" spans="1:10" ht="14.25" customHeight="1">
      <c r="A73" s="46" t="s">
        <v>75</v>
      </c>
      <c r="B73" s="43">
        <f>'[5]вспомогат'!B71</f>
        <v>34002800</v>
      </c>
      <c r="C73" s="43">
        <f>'[5]вспомогат'!C71</f>
        <v>14424785</v>
      </c>
      <c r="D73" s="43">
        <f>'[5]вспомогат'!D71</f>
        <v>2701301</v>
      </c>
      <c r="E73" s="32">
        <f>'[5]вспомогат'!G71</f>
        <v>15583133.33</v>
      </c>
      <c r="F73" s="37">
        <f>'[5]вспомогат'!H71</f>
        <v>2784315.219999999</v>
      </c>
      <c r="G73" s="38">
        <f>'[5]вспомогат'!I71</f>
        <v>103.07311995220077</v>
      </c>
      <c r="H73" s="34">
        <f>'[5]вспомогат'!J71</f>
        <v>83014.21999999881</v>
      </c>
      <c r="I73" s="35">
        <f>'[5]вспомогат'!K71</f>
        <v>108.03026409059129</v>
      </c>
      <c r="J73" s="36">
        <f>'[5]вспомогат'!L71</f>
        <v>1158348.33</v>
      </c>
    </row>
    <row r="74" spans="1:10" ht="14.25" customHeight="1">
      <c r="A74" s="46" t="s">
        <v>76</v>
      </c>
      <c r="B74" s="43">
        <f>'[5]вспомогат'!B72</f>
        <v>207684300</v>
      </c>
      <c r="C74" s="43">
        <f>'[5]вспомогат'!C72</f>
        <v>72215145</v>
      </c>
      <c r="D74" s="43">
        <f>'[5]вспомогат'!D72</f>
        <v>14253700</v>
      </c>
      <c r="E74" s="32">
        <f>'[5]вспомогат'!G72</f>
        <v>116209399.79</v>
      </c>
      <c r="F74" s="37">
        <f>'[5]вспомогат'!H72</f>
        <v>32922923.51000002</v>
      </c>
      <c r="G74" s="38">
        <f>'[5]вспомогат'!I72</f>
        <v>230.97808646176094</v>
      </c>
      <c r="H74" s="34">
        <f>'[5]вспомогат'!J72</f>
        <v>18669223.51000002</v>
      </c>
      <c r="I74" s="35">
        <f>'[5]вспомогат'!K72</f>
        <v>160.92109181529722</v>
      </c>
      <c r="J74" s="36">
        <f>'[5]вспомогат'!L72</f>
        <v>43994254.79000001</v>
      </c>
    </row>
    <row r="75" spans="1:10" ht="14.25" customHeight="1">
      <c r="A75" s="46" t="s">
        <v>77</v>
      </c>
      <c r="B75" s="43">
        <f>'[5]вспомогат'!B73</f>
        <v>26625474</v>
      </c>
      <c r="C75" s="43">
        <f>'[5]вспомогат'!C73</f>
        <v>10319910</v>
      </c>
      <c r="D75" s="43">
        <f>'[5]вспомогат'!D73</f>
        <v>1915235</v>
      </c>
      <c r="E75" s="32">
        <f>'[5]вспомогат'!G73</f>
        <v>10254876.51</v>
      </c>
      <c r="F75" s="37">
        <f>'[5]вспомогат'!H73</f>
        <v>1531554.4000000004</v>
      </c>
      <c r="G75" s="38">
        <f>'[5]вспомогат'!I73</f>
        <v>79.96691789780368</v>
      </c>
      <c r="H75" s="34">
        <f>'[5]вспомогат'!J73</f>
        <v>-383680.5999999996</v>
      </c>
      <c r="I75" s="35">
        <f>'[5]вспомогат'!K73</f>
        <v>99.36982502754384</v>
      </c>
      <c r="J75" s="36">
        <f>'[5]вспомогат'!L73</f>
        <v>-65033.49000000022</v>
      </c>
    </row>
    <row r="76" spans="1:10" ht="14.25" customHeight="1">
      <c r="A76" s="46" t="s">
        <v>78</v>
      </c>
      <c r="B76" s="43">
        <f>'[5]вспомогат'!B74</f>
        <v>740000000</v>
      </c>
      <c r="C76" s="43">
        <f>'[5]вспомогат'!C74</f>
        <v>294560000</v>
      </c>
      <c r="D76" s="43">
        <f>'[5]вспомогат'!D74</f>
        <v>60073000</v>
      </c>
      <c r="E76" s="32">
        <f>'[5]вспомогат'!G74</f>
        <v>274767766.09</v>
      </c>
      <c r="F76" s="37">
        <f>'[5]вспомогат'!H74</f>
        <v>38867825.93999991</v>
      </c>
      <c r="G76" s="38">
        <f>'[5]вспомогат'!I74</f>
        <v>64.70099036172641</v>
      </c>
      <c r="H76" s="34">
        <f>'[5]вспомогат'!J74</f>
        <v>-21205174.06000009</v>
      </c>
      <c r="I76" s="35">
        <f>'[5]вспомогат'!K74</f>
        <v>93.28074622827268</v>
      </c>
      <c r="J76" s="36">
        <f>'[5]вспомогат'!L74</f>
        <v>-19792233.910000026</v>
      </c>
    </row>
    <row r="77" spans="1:10" ht="14.25" customHeight="1">
      <c r="A77" s="46" t="s">
        <v>79</v>
      </c>
      <c r="B77" s="43">
        <f>'[5]вспомогат'!B75</f>
        <v>24810600</v>
      </c>
      <c r="C77" s="43">
        <f>'[5]вспомогат'!C75</f>
        <v>6273001</v>
      </c>
      <c r="D77" s="43">
        <f>'[5]вспомогат'!D75</f>
        <v>1131562</v>
      </c>
      <c r="E77" s="32">
        <f>'[5]вспомогат'!G75</f>
        <v>7428282.77</v>
      </c>
      <c r="F77" s="37">
        <f>'[5]вспомогат'!H75</f>
        <v>880789.3399999999</v>
      </c>
      <c r="G77" s="38">
        <f>'[5]вспомогат'!I75</f>
        <v>77.83836325362638</v>
      </c>
      <c r="H77" s="34">
        <f>'[5]вспомогат'!J75</f>
        <v>-250772.66000000015</v>
      </c>
      <c r="I77" s="35">
        <f>'[5]вспомогат'!K75</f>
        <v>118.41673180029781</v>
      </c>
      <c r="J77" s="36">
        <f>'[5]вспомогат'!L75</f>
        <v>1155281.7699999996</v>
      </c>
    </row>
    <row r="78" spans="1:10" ht="14.25" customHeight="1">
      <c r="A78" s="46" t="s">
        <v>80</v>
      </c>
      <c r="B78" s="43">
        <f>'[5]вспомогат'!B76</f>
        <v>53611910</v>
      </c>
      <c r="C78" s="43">
        <f>'[5]вспомогат'!C76</f>
        <v>17272145</v>
      </c>
      <c r="D78" s="43">
        <f>'[5]вспомогат'!D76</f>
        <v>4330950</v>
      </c>
      <c r="E78" s="32">
        <f>'[5]вспомогат'!G76</f>
        <v>16775534.81</v>
      </c>
      <c r="F78" s="37">
        <f>'[5]вспомогат'!H76</f>
        <v>1803427.5699999984</v>
      </c>
      <c r="G78" s="38">
        <f>'[5]вспомогат'!I76</f>
        <v>41.64046156155112</v>
      </c>
      <c r="H78" s="34">
        <f>'[5]вспомогат'!J76</f>
        <v>-2527522.4300000016</v>
      </c>
      <c r="I78" s="35">
        <f>'[5]вспомогат'!K76</f>
        <v>97.12479144889069</v>
      </c>
      <c r="J78" s="36">
        <f>'[5]вспомогат'!L76</f>
        <v>-496610.1899999995</v>
      </c>
    </row>
    <row r="79" spans="1:10" ht="14.25" customHeight="1">
      <c r="A79" s="46" t="s">
        <v>81</v>
      </c>
      <c r="B79" s="43">
        <f>'[5]вспомогат'!B77</f>
        <v>25527000</v>
      </c>
      <c r="C79" s="43">
        <f>'[5]вспомогат'!C77</f>
        <v>7685860</v>
      </c>
      <c r="D79" s="43">
        <f>'[5]вспомогат'!D77</f>
        <v>1860132</v>
      </c>
      <c r="E79" s="32">
        <f>'[5]вспомогат'!G77</f>
        <v>7919529.7</v>
      </c>
      <c r="F79" s="37">
        <f>'[5]вспомогат'!H77</f>
        <v>938996.2199999997</v>
      </c>
      <c r="G79" s="38">
        <f>'[5]вспомогат'!I77</f>
        <v>50.48008528427014</v>
      </c>
      <c r="H79" s="34">
        <f>'[5]вспомогат'!J77</f>
        <v>-921135.7800000003</v>
      </c>
      <c r="I79" s="35">
        <f>'[5]вспомогат'!K77</f>
        <v>103.04025444127267</v>
      </c>
      <c r="J79" s="36">
        <f>'[5]вспомогат'!L77</f>
        <v>233669.7000000002</v>
      </c>
    </row>
    <row r="80" spans="1:10" ht="14.25" customHeight="1">
      <c r="A80" s="46" t="s">
        <v>82</v>
      </c>
      <c r="B80" s="43">
        <f>'[5]вспомогат'!B78</f>
        <v>53091700</v>
      </c>
      <c r="C80" s="43">
        <f>'[5]вспомогат'!C78</f>
        <v>15355200</v>
      </c>
      <c r="D80" s="43">
        <f>'[5]вспомогат'!D78</f>
        <v>3114500</v>
      </c>
      <c r="E80" s="32">
        <f>'[5]вспомогат'!G78</f>
        <v>16995241.13</v>
      </c>
      <c r="F80" s="37">
        <f>'[5]вспомогат'!H78</f>
        <v>2168265.709999999</v>
      </c>
      <c r="G80" s="38">
        <f>'[5]вспомогат'!I78</f>
        <v>69.61842061326053</v>
      </c>
      <c r="H80" s="34">
        <f>'[5]вспомогат'!J78</f>
        <v>-946234.290000001</v>
      </c>
      <c r="I80" s="35">
        <f>'[5]вспомогат'!K78</f>
        <v>110.6806888220277</v>
      </c>
      <c r="J80" s="36">
        <f>'[5]вспомогат'!L78</f>
        <v>1640041.129999999</v>
      </c>
    </row>
    <row r="81" spans="1:10" ht="14.25" customHeight="1">
      <c r="A81" s="46" t="s">
        <v>83</v>
      </c>
      <c r="B81" s="43">
        <f>'[5]вспомогат'!B79</f>
        <v>15484500</v>
      </c>
      <c r="C81" s="43">
        <f>'[5]вспомогат'!C79</f>
        <v>7681681</v>
      </c>
      <c r="D81" s="43">
        <f>'[5]вспомогат'!D79</f>
        <v>1530611</v>
      </c>
      <c r="E81" s="32">
        <f>'[5]вспомогат'!G79</f>
        <v>4556540.01</v>
      </c>
      <c r="F81" s="37">
        <f>'[5]вспомогат'!H79</f>
        <v>421813.45999999996</v>
      </c>
      <c r="G81" s="38">
        <f>'[5]вспомогат'!I79</f>
        <v>27.558501800914797</v>
      </c>
      <c r="H81" s="34">
        <f>'[5]вспомогат'!J79</f>
        <v>-1108797.54</v>
      </c>
      <c r="I81" s="35">
        <f>'[5]вспомогат'!K79</f>
        <v>59.316964737275605</v>
      </c>
      <c r="J81" s="36">
        <f>'[5]вспомогат'!L79</f>
        <v>-3125140.99</v>
      </c>
    </row>
    <row r="82" spans="1:10" ht="14.25" customHeight="1">
      <c r="A82" s="46" t="s">
        <v>84</v>
      </c>
      <c r="B82" s="43">
        <f>'[5]вспомогат'!B80</f>
        <v>16156800</v>
      </c>
      <c r="C82" s="43">
        <f>'[5]вспомогат'!C80</f>
        <v>4319780</v>
      </c>
      <c r="D82" s="43">
        <f>'[5]вспомогат'!D80</f>
        <v>1144216</v>
      </c>
      <c r="E82" s="32">
        <f>'[5]вспомогат'!G80</f>
        <v>6017178.44</v>
      </c>
      <c r="F82" s="37">
        <f>'[5]вспомогат'!H80</f>
        <v>699735.3899999987</v>
      </c>
      <c r="G82" s="38">
        <f>'[5]вспомогат'!I80</f>
        <v>61.15413435924675</v>
      </c>
      <c r="H82" s="34">
        <f>'[5]вспомогат'!J80</f>
        <v>-444480.61000000127</v>
      </c>
      <c r="I82" s="35">
        <f>'[5]вспомогат'!K80</f>
        <v>139.29363162012882</v>
      </c>
      <c r="J82" s="36">
        <f>'[5]вспомогат'!L80</f>
        <v>1697398.4400000004</v>
      </c>
    </row>
    <row r="83" spans="1:10" ht="14.25" customHeight="1">
      <c r="A83" s="46" t="s">
        <v>85</v>
      </c>
      <c r="B83" s="43">
        <f>'[5]вспомогат'!B81</f>
        <v>29472000</v>
      </c>
      <c r="C83" s="43">
        <f>'[5]вспомогат'!C81</f>
        <v>9865566</v>
      </c>
      <c r="D83" s="43">
        <f>'[5]вспомогат'!D81</f>
        <v>2294851</v>
      </c>
      <c r="E83" s="32">
        <f>'[5]вспомогат'!G81</f>
        <v>8611021.4</v>
      </c>
      <c r="F83" s="37">
        <f>'[5]вспомогат'!H81</f>
        <v>1025265.2000000002</v>
      </c>
      <c r="G83" s="38">
        <f>'[5]вспомогат'!I81</f>
        <v>44.676765506780185</v>
      </c>
      <c r="H83" s="34">
        <f>'[5]вспомогат'!J81</f>
        <v>-1269585.7999999998</v>
      </c>
      <c r="I83" s="35">
        <f>'[5]вспомогат'!K81</f>
        <v>87.2836023802385</v>
      </c>
      <c r="J83" s="36">
        <f>'[5]вспомогат'!L81</f>
        <v>-1254544.5999999996</v>
      </c>
    </row>
    <row r="84" spans="1:10" ht="14.25" customHeight="1">
      <c r="A84" s="46" t="s">
        <v>86</v>
      </c>
      <c r="B84" s="43">
        <f>'[5]вспомогат'!B82</f>
        <v>146298107</v>
      </c>
      <c r="C84" s="43">
        <f>'[5]вспомогат'!C82</f>
        <v>55507597</v>
      </c>
      <c r="D84" s="43">
        <f>'[5]вспомогат'!D82</f>
        <v>10732647</v>
      </c>
      <c r="E84" s="32">
        <f>'[5]вспомогат'!G82</f>
        <v>52133663.86</v>
      </c>
      <c r="F84" s="37">
        <f>'[5]вспомогат'!H82</f>
        <v>6998960.060000002</v>
      </c>
      <c r="G84" s="38">
        <f>'[5]вспомогат'!I82</f>
        <v>65.21187233680565</v>
      </c>
      <c r="H84" s="34">
        <f>'[5]вспомогат'!J82</f>
        <v>-3733686.9399999976</v>
      </c>
      <c r="I84" s="35">
        <f>'[5]вспомогат'!K82</f>
        <v>93.92167320808356</v>
      </c>
      <c r="J84" s="36">
        <f>'[5]вспомогат'!L82</f>
        <v>-3373933.1400000006</v>
      </c>
    </row>
    <row r="85" spans="1:10" ht="15" customHeight="1">
      <c r="A85" s="47" t="s">
        <v>87</v>
      </c>
      <c r="B85" s="40">
        <f>SUM(B18:B84)</f>
        <v>11606518194</v>
      </c>
      <c r="C85" s="40">
        <f>SUM(C18:C84)</f>
        <v>4555350261</v>
      </c>
      <c r="D85" s="40">
        <f>SUM(D18:D84)</f>
        <v>935525957</v>
      </c>
      <c r="E85" s="40">
        <f>SUM(E18:E84)</f>
        <v>4530495482.46</v>
      </c>
      <c r="F85" s="40">
        <f>SUM(F18:F84)</f>
        <v>669598378.5700002</v>
      </c>
      <c r="G85" s="41">
        <f>F85/D85*100</f>
        <v>71.5745376768846</v>
      </c>
      <c r="H85" s="40">
        <f>SUM(H38:H84)</f>
        <v>-236710533.00000006</v>
      </c>
      <c r="I85" s="42">
        <f>E85/C85*100</f>
        <v>99.45438271228471</v>
      </c>
      <c r="J85" s="40">
        <f>SUM(J18:J84)</f>
        <v>-24854778.540000066</v>
      </c>
    </row>
    <row r="86" spans="1:10" ht="15.75" customHeight="1">
      <c r="A86" s="48" t="s">
        <v>88</v>
      </c>
      <c r="B86" s="49">
        <f>'[5]вспомогат'!B83</f>
        <v>14034664294</v>
      </c>
      <c r="C86" s="49">
        <f>'[5]вспомогат'!C83</f>
        <v>5569207081</v>
      </c>
      <c r="D86" s="49">
        <f>'[5]вспомогат'!D83</f>
        <v>1161007407</v>
      </c>
      <c r="E86" s="49">
        <f>'[5]вспомогат'!G83</f>
        <v>5651260508.190001</v>
      </c>
      <c r="F86" s="49">
        <f>'[5]вспомогат'!H83</f>
        <v>973115391.5099998</v>
      </c>
      <c r="G86" s="50">
        <f>'[5]вспомогат'!I83</f>
        <v>83.81646711664776</v>
      </c>
      <c r="H86" s="49">
        <f>'[5]вспомогат'!J83</f>
        <v>-187892015.4900003</v>
      </c>
      <c r="I86" s="50">
        <f>'[5]вспомогат'!K83</f>
        <v>101.4733412853319</v>
      </c>
      <c r="J86" s="49">
        <f>'[5]вспомогат'!L83</f>
        <v>82053427.1899999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20.05.2021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2021-05-21T08:32:16Z</dcterms:created>
  <dcterms:modified xsi:type="dcterms:W3CDTF">2021-05-21T08:32:40Z</dcterms:modified>
  <cp:category/>
  <cp:version/>
  <cp:contentType/>
  <cp:contentStatus/>
</cp:coreProperties>
</file>