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<sst xmlns="http://schemas.openxmlformats.org/spreadsheetml/2006/main" count="94" uniqueCount="89">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</sst>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3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21\&#1085;&#1072;&#1076;&#1093;_0309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03.09.2021</v>
          </cell>
        </row>
        <row r="6">
          <cell r="G6" t="str">
            <v>Фактично надійшло на 03.09.2021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2096579630.8600001</v>
          </cell>
          <cell r="H10">
            <v>14234459.630000114</v>
          </cell>
          <cell r="I10">
            <v>7.97080356007134</v>
          </cell>
          <cell r="J10">
            <v>-164348032.3699999</v>
          </cell>
          <cell r="K10">
            <v>101.49619066296644</v>
          </cell>
          <cell r="L10">
            <v>30906409.860000134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289190.6</v>
          </cell>
          <cell r="H11">
            <v>0</v>
          </cell>
          <cell r="I11">
            <v>0</v>
          </cell>
          <cell r="J11">
            <v>-21990</v>
          </cell>
          <cell r="K11">
            <v>94.94733731696105</v>
          </cell>
          <cell r="L11">
            <v>-15389.400000000023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90692.71</v>
          </cell>
          <cell r="H12">
            <v>0</v>
          </cell>
          <cell r="I12">
            <v>0</v>
          </cell>
          <cell r="J12">
            <v>-2450</v>
          </cell>
          <cell r="K12">
            <v>544.7009609609611</v>
          </cell>
          <cell r="L12">
            <v>74042.71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365862.18</v>
          </cell>
          <cell r="H13">
            <v>230</v>
          </cell>
          <cell r="I13">
            <v>0.6784660766961652</v>
          </cell>
          <cell r="J13">
            <v>-33670</v>
          </cell>
          <cell r="K13">
            <v>114.83433145009417</v>
          </cell>
          <cell r="L13">
            <v>47262.17999999999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1449372.84</v>
          </cell>
          <cell r="H14">
            <v>0</v>
          </cell>
          <cell r="J14">
            <v>0</v>
          </cell>
          <cell r="K14">
            <v>1449.37284</v>
          </cell>
          <cell r="L14">
            <v>1349372.84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119524.62</v>
          </cell>
          <cell r="H15">
            <v>0</v>
          </cell>
          <cell r="J15">
            <v>0</v>
          </cell>
          <cell r="K15">
            <v>99.60385</v>
          </cell>
          <cell r="L15">
            <v>-475.38000000000466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14579843.970000003</v>
          </cell>
          <cell r="H16">
            <v>194660.910000002</v>
          </cell>
          <cell r="I16">
            <v>7.271036265365885</v>
          </cell>
          <cell r="J16">
            <v>-2482549.089999998</v>
          </cell>
          <cell r="K16">
            <v>93.56897031059457</v>
          </cell>
          <cell r="L16">
            <v>-1002078.0299999975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43439089.379999995</v>
          </cell>
          <cell r="H17">
            <v>582087.0399999917</v>
          </cell>
          <cell r="I17">
            <v>10.589396250895355</v>
          </cell>
          <cell r="J17">
            <v>-4914798.960000008</v>
          </cell>
          <cell r="K17">
            <v>91.01864991117323</v>
          </cell>
          <cell r="L17">
            <v>-4286392.620000005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19510169.319999997</v>
          </cell>
          <cell r="H18">
            <v>283567.3699999936</v>
          </cell>
          <cell r="I18">
            <v>9.296827502366884</v>
          </cell>
          <cell r="J18">
            <v>-2766584.6300000064</v>
          </cell>
          <cell r="K18">
            <v>89.81451608188378</v>
          </cell>
          <cell r="L18">
            <v>-2212565.6800000034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14540262.74</v>
          </cell>
          <cell r="H19">
            <v>55068.060000002384</v>
          </cell>
          <cell r="I19">
            <v>1.3920509497980074</v>
          </cell>
          <cell r="J19">
            <v>-3900825.9399999976</v>
          </cell>
          <cell r="K19">
            <v>80.04287853652113</v>
          </cell>
          <cell r="L19">
            <v>-3625329.26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16043502.85</v>
          </cell>
          <cell r="H20">
            <v>8920.749999998137</v>
          </cell>
          <cell r="I20">
            <v>0.31639699519053643</v>
          </cell>
          <cell r="J20">
            <v>-2810559.250000002</v>
          </cell>
          <cell r="K20">
            <v>107.0503904417667</v>
          </cell>
          <cell r="L20">
            <v>1056632.8499999996</v>
          </cell>
        </row>
        <row r="21">
          <cell r="B21">
            <v>23356090</v>
          </cell>
          <cell r="C21">
            <v>16414610</v>
          </cell>
          <cell r="D21">
            <v>1913130</v>
          </cell>
          <cell r="G21">
            <v>16419830.560000002</v>
          </cell>
          <cell r="H21">
            <v>452783.69000000134</v>
          </cell>
          <cell r="I21">
            <v>23.66716793945008</v>
          </cell>
          <cell r="J21">
            <v>-1460346.3099999987</v>
          </cell>
          <cell r="K21">
            <v>100.03180434990537</v>
          </cell>
          <cell r="L21">
            <v>5220.560000002384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29266202.020000003</v>
          </cell>
          <cell r="H22">
            <v>349478.3999999948</v>
          </cell>
          <cell r="I22">
            <v>9.037450717635904</v>
          </cell>
          <cell r="J22">
            <v>-3517523.600000005</v>
          </cell>
          <cell r="K22">
            <v>90.05561315753093</v>
          </cell>
          <cell r="L22">
            <v>-3231718.9799999967</v>
          </cell>
        </row>
        <row r="23">
          <cell r="B23">
            <v>93615995</v>
          </cell>
          <cell r="C23">
            <v>64852301</v>
          </cell>
          <cell r="D23">
            <v>7253422</v>
          </cell>
          <cell r="G23">
            <v>66459152.81000002</v>
          </cell>
          <cell r="H23">
            <v>1546189.8600000069</v>
          </cell>
          <cell r="I23">
            <v>21.316695209516375</v>
          </cell>
          <cell r="J23">
            <v>-5707232.139999993</v>
          </cell>
          <cell r="K23">
            <v>102.47770978858564</v>
          </cell>
          <cell r="L23">
            <v>1606851.8100000173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19549585.58</v>
          </cell>
          <cell r="H24">
            <v>379923.48999999836</v>
          </cell>
          <cell r="I24">
            <v>6.960855441553653</v>
          </cell>
          <cell r="J24">
            <v>-5078076.510000002</v>
          </cell>
          <cell r="K24">
            <v>82.20164461436414</v>
          </cell>
          <cell r="L24">
            <v>-4232889.420000002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23804992.49</v>
          </cell>
          <cell r="H25">
            <v>250201.98999999836</v>
          </cell>
          <cell r="I25">
            <v>8.544420387603461</v>
          </cell>
          <cell r="J25">
            <v>-2678048.0100000016</v>
          </cell>
          <cell r="K25">
            <v>94.77314490915968</v>
          </cell>
          <cell r="L25">
            <v>-1312874.5100000016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8197036.579999998</v>
          </cell>
          <cell r="H26">
            <v>7306.029999999329</v>
          </cell>
          <cell r="I26">
            <v>0.14903190852667345</v>
          </cell>
          <cell r="J26">
            <v>-4895019.970000001</v>
          </cell>
          <cell r="K26">
            <v>62.75702131715657</v>
          </cell>
          <cell r="L26">
            <v>-4864508.420000002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20166353.230000004</v>
          </cell>
          <cell r="H27">
            <v>236879.53000000492</v>
          </cell>
          <cell r="I27">
            <v>8.696672473515992</v>
          </cell>
          <cell r="J27">
            <v>-2486915.469999995</v>
          </cell>
          <cell r="K27">
            <v>101.46111422235415</v>
          </cell>
          <cell r="L27">
            <v>290410.2300000042</v>
          </cell>
        </row>
        <row r="28">
          <cell r="B28">
            <v>12084269</v>
          </cell>
          <cell r="C28">
            <v>7964012</v>
          </cell>
          <cell r="D28">
            <v>705667</v>
          </cell>
          <cell r="G28">
            <v>7969196.22</v>
          </cell>
          <cell r="H28">
            <v>41732.20000000112</v>
          </cell>
          <cell r="I28">
            <v>5.913865888585001</v>
          </cell>
          <cell r="J28">
            <v>-663934.7999999989</v>
          </cell>
          <cell r="K28">
            <v>100.06509558247778</v>
          </cell>
          <cell r="L28">
            <v>5184.219999999739</v>
          </cell>
        </row>
        <row r="29">
          <cell r="B29">
            <v>72379215</v>
          </cell>
          <cell r="C29">
            <v>55364905</v>
          </cell>
          <cell r="D29">
            <v>6741610</v>
          </cell>
          <cell r="G29">
            <v>51746528.82999999</v>
          </cell>
          <cell r="H29">
            <v>529778.2999999747</v>
          </cell>
          <cell r="I29">
            <v>7.858335026795895</v>
          </cell>
          <cell r="J29">
            <v>-6211831.700000025</v>
          </cell>
          <cell r="K29">
            <v>93.46449493591652</v>
          </cell>
          <cell r="L29">
            <v>-3618376.1700000092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65916981.00999998</v>
          </cell>
          <cell r="H30">
            <v>681185.1699999943</v>
          </cell>
          <cell r="I30">
            <v>9.593638456736908</v>
          </cell>
          <cell r="J30">
            <v>-6419198.830000006</v>
          </cell>
          <cell r="K30">
            <v>92.61447637027017</v>
          </cell>
          <cell r="L30">
            <v>-5256536.990000017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25761706.200000007</v>
          </cell>
          <cell r="H31">
            <v>164489.06000000238</v>
          </cell>
          <cell r="I31">
            <v>3.89419536903216</v>
          </cell>
          <cell r="J31">
            <v>-4059465.9399999976</v>
          </cell>
          <cell r="K31">
            <v>89.38793686284738</v>
          </cell>
          <cell r="L31">
            <v>-3058408.7999999933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55300550.289999984</v>
          </cell>
          <cell r="H32">
            <v>708618.0999999791</v>
          </cell>
          <cell r="I32">
            <v>9.744741329519227</v>
          </cell>
          <cell r="J32">
            <v>-6563181.900000021</v>
          </cell>
          <cell r="K32">
            <v>99.27156273570027</v>
          </cell>
          <cell r="L32">
            <v>-405785.7100000158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69182704.40999998</v>
          </cell>
          <cell r="H33">
            <v>664207.4399999827</v>
          </cell>
          <cell r="I33">
            <v>7.106080113148056</v>
          </cell>
          <cell r="J33">
            <v>-8682822.560000017</v>
          </cell>
          <cell r="K33">
            <v>84.31933133410806</v>
          </cell>
          <cell r="L33">
            <v>-12865745.590000018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14255203.249999998</v>
          </cell>
          <cell r="H34">
            <v>356365.1400000006</v>
          </cell>
          <cell r="I34">
            <v>15.277259221375191</v>
          </cell>
          <cell r="J34">
            <v>-1976285.8599999994</v>
          </cell>
          <cell r="K34">
            <v>91.26451472426793</v>
          </cell>
          <cell r="L34">
            <v>-1364452.7500000019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64811891.87</v>
          </cell>
          <cell r="H35">
            <v>410877.8399999887</v>
          </cell>
          <cell r="I35">
            <v>4.3306419508479745</v>
          </cell>
          <cell r="J35">
            <v>-9076811.160000011</v>
          </cell>
          <cell r="K35">
            <v>88.52665469190003</v>
          </cell>
          <cell r="L35">
            <v>-8399834.130000003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17653250.950000003</v>
          </cell>
          <cell r="H36">
            <v>139613.76000000164</v>
          </cell>
          <cell r="I36">
            <v>5.355374639813733</v>
          </cell>
          <cell r="J36">
            <v>-2467370.2399999984</v>
          </cell>
          <cell r="K36">
            <v>99.40823266184975</v>
          </cell>
          <cell r="L36">
            <v>-105088.04999999702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9888567.26</v>
          </cell>
          <cell r="H37">
            <v>100609.16000000201</v>
          </cell>
          <cell r="I37">
            <v>11.853105560791944</v>
          </cell>
          <cell r="J37">
            <v>-748190.839999998</v>
          </cell>
          <cell r="K37">
            <v>103.88678229991805</v>
          </cell>
          <cell r="L37">
            <v>369967.2599999998</v>
          </cell>
        </row>
        <row r="38">
          <cell r="B38">
            <v>15119196</v>
          </cell>
          <cell r="C38">
            <v>10679991</v>
          </cell>
          <cell r="D38">
            <v>876278</v>
          </cell>
          <cell r="G38">
            <v>11216511.139999997</v>
          </cell>
          <cell r="H38">
            <v>170376.4699999988</v>
          </cell>
          <cell r="I38">
            <v>19.44319839137794</v>
          </cell>
          <cell r="J38">
            <v>-705901.5300000012</v>
          </cell>
          <cell r="K38">
            <v>105.02360104985104</v>
          </cell>
          <cell r="L38">
            <v>536520.1399999969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13485289.120000001</v>
          </cell>
          <cell r="H39">
            <v>145647.00000000186</v>
          </cell>
          <cell r="I39">
            <v>5.872259102390757</v>
          </cell>
          <cell r="J39">
            <v>-2334607.999999998</v>
          </cell>
          <cell r="K39">
            <v>99.69012906286783</v>
          </cell>
          <cell r="L39">
            <v>-41916.87999999896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14804883.35</v>
          </cell>
          <cell r="H40">
            <v>103877.34999999776</v>
          </cell>
          <cell r="I40">
            <v>5.171783982395061</v>
          </cell>
          <cell r="J40">
            <v>-1904662.6500000022</v>
          </cell>
          <cell r="K40">
            <v>102.63848748292813</v>
          </cell>
          <cell r="L40">
            <v>380583.3499999996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9367912.39</v>
          </cell>
          <cell r="H41">
            <v>318876.4600000009</v>
          </cell>
          <cell r="I41">
            <v>19.67765874730027</v>
          </cell>
          <cell r="J41">
            <v>-1301623.539999999</v>
          </cell>
          <cell r="K41">
            <v>96.3555634801182</v>
          </cell>
          <cell r="L41">
            <v>-354320.6099999994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40750858.01</v>
          </cell>
          <cell r="H42">
            <v>418104.6400000006</v>
          </cell>
          <cell r="I42">
            <v>7.441504302711564</v>
          </cell>
          <cell r="J42">
            <v>-5200445.359999999</v>
          </cell>
          <cell r="K42">
            <v>90.41412571714088</v>
          </cell>
          <cell r="L42">
            <v>-4320481.990000002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60709194.019999996</v>
          </cell>
          <cell r="H43">
            <v>582781.1000000164</v>
          </cell>
          <cell r="I43">
            <v>10.307941157222714</v>
          </cell>
          <cell r="J43">
            <v>-5070928.899999984</v>
          </cell>
          <cell r="K43">
            <v>116.70644469578988</v>
          </cell>
          <cell r="L43">
            <v>8690478.019999996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82990744.32</v>
          </cell>
          <cell r="H44">
            <v>1622543.899999991</v>
          </cell>
          <cell r="I44">
            <v>16.431647966151125</v>
          </cell>
          <cell r="J44">
            <v>-8251961.100000009</v>
          </cell>
          <cell r="K44">
            <v>91.60634790644173</v>
          </cell>
          <cell r="L44">
            <v>-7604226.680000007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12708764.160000002</v>
          </cell>
          <cell r="H45">
            <v>73923.8200000003</v>
          </cell>
          <cell r="I45">
            <v>3.135819971154675</v>
          </cell>
          <cell r="J45">
            <v>-2283476.1799999997</v>
          </cell>
          <cell r="K45">
            <v>96.67308904130223</v>
          </cell>
          <cell r="L45">
            <v>-437359.839999998</v>
          </cell>
        </row>
        <row r="46">
          <cell r="B46">
            <v>20127100</v>
          </cell>
          <cell r="C46">
            <v>14265200</v>
          </cell>
          <cell r="D46">
            <v>2104340</v>
          </cell>
          <cell r="G46">
            <v>10784925.329999998</v>
          </cell>
          <cell r="H46">
            <v>179588.38999999687</v>
          </cell>
          <cell r="I46">
            <v>8.534190767651467</v>
          </cell>
          <cell r="J46">
            <v>-1924751.6100000031</v>
          </cell>
          <cell r="K46">
            <v>75.60304328015029</v>
          </cell>
          <cell r="L46">
            <v>-3480274.670000002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46829165.84000001</v>
          </cell>
          <cell r="H47">
            <v>432170.03000000864</v>
          </cell>
          <cell r="I47">
            <v>6.1420915513666765</v>
          </cell>
          <cell r="J47">
            <v>-6604032.969999991</v>
          </cell>
          <cell r="K47">
            <v>86.69851477226082</v>
          </cell>
          <cell r="L47">
            <v>-7184638.159999989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18576875.219999995</v>
          </cell>
          <cell r="H48">
            <v>175842.56000000238</v>
          </cell>
          <cell r="I48">
            <v>6.054913519711666</v>
          </cell>
          <cell r="J48">
            <v>-2728287.4399999976</v>
          </cell>
          <cell r="K48">
            <v>87.15332181790184</v>
          </cell>
          <cell r="L48">
            <v>-2738290.780000005</v>
          </cell>
        </row>
        <row r="49">
          <cell r="B49">
            <v>19376230</v>
          </cell>
          <cell r="C49">
            <v>13991645</v>
          </cell>
          <cell r="D49">
            <v>2122850</v>
          </cell>
          <cell r="G49">
            <v>13429050.790000003</v>
          </cell>
          <cell r="H49">
            <v>107934.49000000395</v>
          </cell>
          <cell r="I49">
            <v>5.084414348635276</v>
          </cell>
          <cell r="J49">
            <v>-2014915.509999996</v>
          </cell>
          <cell r="K49">
            <v>95.97907029516546</v>
          </cell>
          <cell r="L49">
            <v>-562594.2099999972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26359492.870000005</v>
          </cell>
          <cell r="H50">
            <v>178810.28000000492</v>
          </cell>
          <cell r="I50">
            <v>4.073877851294348</v>
          </cell>
          <cell r="J50">
            <v>-4210380.719999995</v>
          </cell>
          <cell r="K50">
            <v>102.68098697959782</v>
          </cell>
          <cell r="L50">
            <v>688242.8700000048</v>
          </cell>
        </row>
        <row r="51">
          <cell r="B51">
            <v>27382726</v>
          </cell>
          <cell r="C51">
            <v>20826524</v>
          </cell>
          <cell r="D51">
            <v>2935631</v>
          </cell>
          <cell r="G51">
            <v>19670776.500000004</v>
          </cell>
          <cell r="H51">
            <v>404621.8200000003</v>
          </cell>
          <cell r="I51">
            <v>13.783129419194726</v>
          </cell>
          <cell r="J51">
            <v>-2531009.1799999997</v>
          </cell>
          <cell r="K51">
            <v>94.45059818911693</v>
          </cell>
          <cell r="L51">
            <v>-1155747.4999999963</v>
          </cell>
        </row>
        <row r="52">
          <cell r="B52">
            <v>486210400</v>
          </cell>
          <cell r="C52">
            <v>354958220</v>
          </cell>
          <cell r="D52">
            <v>41793600</v>
          </cell>
          <cell r="G52">
            <v>386350852</v>
          </cell>
          <cell r="H52">
            <v>3249824.1499997973</v>
          </cell>
          <cell r="I52">
            <v>7.775889490256397</v>
          </cell>
          <cell r="J52">
            <v>-38543775.8500002</v>
          </cell>
          <cell r="K52">
            <v>108.84403578539468</v>
          </cell>
          <cell r="L52">
            <v>31392632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38727803.49</v>
          </cell>
          <cell r="H53">
            <v>1058278.2300000042</v>
          </cell>
          <cell r="I53">
            <v>22.465432496599316</v>
          </cell>
          <cell r="J53">
            <v>-3652417.769999996</v>
          </cell>
          <cell r="K53">
            <v>99.4829789559603</v>
          </cell>
          <cell r="L53">
            <v>-201271.5099999979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8692699.08</v>
          </cell>
          <cell r="H54">
            <v>89759.9299999997</v>
          </cell>
          <cell r="I54">
            <v>6.989081109533041</v>
          </cell>
          <cell r="J54">
            <v>-1194528.0700000003</v>
          </cell>
          <cell r="K54">
            <v>94.1348083543663</v>
          </cell>
          <cell r="L54">
            <v>-541609.9199999999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160753635.19000003</v>
          </cell>
          <cell r="H55">
            <v>1514567.4000000358</v>
          </cell>
          <cell r="I55">
            <v>7.05028503157282</v>
          </cell>
          <cell r="J55">
            <v>-19967789.599999964</v>
          </cell>
          <cell r="K55">
            <v>82.33271185108003</v>
          </cell>
          <cell r="L55">
            <v>-34495168.80999997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38729550.55999999</v>
          </cell>
          <cell r="H56">
            <v>404976.9699999988</v>
          </cell>
          <cell r="I56">
            <v>7.699288792410974</v>
          </cell>
          <cell r="J56">
            <v>-4854950.030000001</v>
          </cell>
          <cell r="K56">
            <v>93.07919340811893</v>
          </cell>
          <cell r="L56">
            <v>-2879695.4400000125</v>
          </cell>
        </row>
        <row r="57">
          <cell r="B57">
            <v>12891700</v>
          </cell>
          <cell r="C57">
            <v>8914420</v>
          </cell>
          <cell r="D57">
            <v>1676800</v>
          </cell>
          <cell r="G57">
            <v>9158215.500000002</v>
          </cell>
          <cell r="H57">
            <v>121988.24000000209</v>
          </cell>
          <cell r="I57">
            <v>7.275062022900888</v>
          </cell>
          <cell r="J57">
            <v>-1554811.759999998</v>
          </cell>
          <cell r="K57">
            <v>102.73484421869287</v>
          </cell>
          <cell r="L57">
            <v>243795.50000000186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15328992.930000002</v>
          </cell>
          <cell r="H58">
            <v>54849.45000000112</v>
          </cell>
          <cell r="I58">
            <v>2.2084032902922335</v>
          </cell>
          <cell r="J58">
            <v>-2428820.549999999</v>
          </cell>
          <cell r="K58">
            <v>98.34920901638556</v>
          </cell>
          <cell r="L58">
            <v>-257297.06999999844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16238675.949999996</v>
          </cell>
          <cell r="H59">
            <v>209909.58999999613</v>
          </cell>
          <cell r="I59">
            <v>7.442019073955758</v>
          </cell>
          <cell r="J59">
            <v>-2610690.410000004</v>
          </cell>
          <cell r="K59">
            <v>90.06256059197666</v>
          </cell>
          <cell r="L59">
            <v>-1791764.0500000045</v>
          </cell>
        </row>
        <row r="60">
          <cell r="B60">
            <v>70941800</v>
          </cell>
          <cell r="C60">
            <v>51501782</v>
          </cell>
          <cell r="D60">
            <v>5610566</v>
          </cell>
          <cell r="G60">
            <v>52039065.819999985</v>
          </cell>
          <cell r="H60">
            <v>616877.1699999943</v>
          </cell>
          <cell r="I60">
            <v>10.994918694477427</v>
          </cell>
          <cell r="J60">
            <v>-4993688.830000006</v>
          </cell>
          <cell r="K60">
            <v>101.04323345549477</v>
          </cell>
          <cell r="L60">
            <v>537283.8199999854</v>
          </cell>
        </row>
        <row r="61">
          <cell r="B61">
            <v>17938500</v>
          </cell>
          <cell r="C61">
            <v>12269102</v>
          </cell>
          <cell r="D61">
            <v>1655434</v>
          </cell>
          <cell r="G61">
            <v>11397771.170000002</v>
          </cell>
          <cell r="H61">
            <v>183423.3900000006</v>
          </cell>
          <cell r="I61">
            <v>11.080078698395743</v>
          </cell>
          <cell r="J61">
            <v>-1472010.6099999994</v>
          </cell>
          <cell r="K61">
            <v>92.89816948298255</v>
          </cell>
          <cell r="L61">
            <v>-871330.8299999982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13274428.189999998</v>
          </cell>
          <cell r="H62">
            <v>242205.60000000335</v>
          </cell>
          <cell r="I62">
            <v>16.302039794365047</v>
          </cell>
          <cell r="J62">
            <v>-1243532.3999999966</v>
          </cell>
          <cell r="K62">
            <v>95.80003358738695</v>
          </cell>
          <cell r="L62">
            <v>-581963.8100000024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19622050.46</v>
          </cell>
          <cell r="H63">
            <v>988277.0600000024</v>
          </cell>
          <cell r="I63">
            <v>15.1288046390159</v>
          </cell>
          <cell r="J63">
            <v>-5544142.939999998</v>
          </cell>
          <cell r="K63">
            <v>82.83089303225213</v>
          </cell>
          <cell r="L63">
            <v>-4067239.539999999</v>
          </cell>
        </row>
        <row r="64">
          <cell r="B64">
            <v>110679135</v>
          </cell>
          <cell r="C64">
            <v>81924740</v>
          </cell>
          <cell r="D64">
            <v>9029145</v>
          </cell>
          <cell r="G64">
            <v>77063205.97999999</v>
          </cell>
          <cell r="H64">
            <v>1017015.1199999899</v>
          </cell>
          <cell r="I64">
            <v>11.263692409414068</v>
          </cell>
          <cell r="J64">
            <v>-8012129.88000001</v>
          </cell>
          <cell r="K64">
            <v>94.06585358708492</v>
          </cell>
          <cell r="L64">
            <v>-4861534.020000011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64287149.95</v>
          </cell>
          <cell r="H65">
            <v>1019961.6099999994</v>
          </cell>
          <cell r="I65">
            <v>13.685976203753741</v>
          </cell>
          <cell r="J65">
            <v>-6432642.390000001</v>
          </cell>
          <cell r="K65">
            <v>92.30369562247151</v>
          </cell>
          <cell r="L65">
            <v>-5360278.049999997</v>
          </cell>
        </row>
        <row r="66">
          <cell r="B66">
            <v>62039392</v>
          </cell>
          <cell r="C66">
            <v>47338400</v>
          </cell>
          <cell r="D66">
            <v>5518024</v>
          </cell>
          <cell r="G66">
            <v>46530930.04</v>
          </cell>
          <cell r="H66">
            <v>388963.9100000039</v>
          </cell>
          <cell r="I66">
            <v>7.048970972217661</v>
          </cell>
          <cell r="J66">
            <v>-5129060.089999996</v>
          </cell>
          <cell r="K66">
            <v>98.29426013553478</v>
          </cell>
          <cell r="L66">
            <v>-807469.9600000009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625171902.8699998</v>
          </cell>
          <cell r="H67">
            <v>2887685.3899998665</v>
          </cell>
          <cell r="I67">
            <v>3.347073155343991</v>
          </cell>
          <cell r="J67">
            <v>-83387255.61000013</v>
          </cell>
          <cell r="K67">
            <v>90.23200791225362</v>
          </cell>
          <cell r="L67">
            <v>-67677472.13000023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4579963964.469998</v>
          </cell>
          <cell r="H68">
            <v>29862099.009999275</v>
          </cell>
          <cell r="I68">
            <v>5.992194042339576</v>
          </cell>
          <cell r="J68">
            <v>-468487900.9900007</v>
          </cell>
          <cell r="K68">
            <v>95.33051567283472</v>
          </cell>
          <cell r="L68">
            <v>-224336035.53000164</v>
          </cell>
        </row>
        <row r="69">
          <cell r="B69">
            <v>23611545</v>
          </cell>
          <cell r="C69">
            <v>16775600</v>
          </cell>
          <cell r="D69">
            <v>2540801</v>
          </cell>
          <cell r="G69">
            <v>17987911.56</v>
          </cell>
          <cell r="H69">
            <v>620830.1400000006</v>
          </cell>
          <cell r="I69">
            <v>24.434425994007427</v>
          </cell>
          <cell r="J69">
            <v>-1919970.8599999994</v>
          </cell>
          <cell r="K69">
            <v>107.22663606666825</v>
          </cell>
          <cell r="L69">
            <v>1212311.5599999987</v>
          </cell>
        </row>
        <row r="70">
          <cell r="B70">
            <v>26260500</v>
          </cell>
          <cell r="C70">
            <v>20963216</v>
          </cell>
          <cell r="D70">
            <v>2851864</v>
          </cell>
          <cell r="G70">
            <v>20036935.27</v>
          </cell>
          <cell r="H70">
            <v>274812.3500000015</v>
          </cell>
          <cell r="I70">
            <v>9.636236159929137</v>
          </cell>
          <cell r="J70">
            <v>-2577051.6499999985</v>
          </cell>
          <cell r="K70">
            <v>95.58139967646186</v>
          </cell>
          <cell r="L70">
            <v>-926280.7300000004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26750513.599999998</v>
          </cell>
          <cell r="H71">
            <v>73486.91999999806</v>
          </cell>
          <cell r="I71">
            <v>2.634314631866902</v>
          </cell>
          <cell r="J71">
            <v>-2716116.080000002</v>
          </cell>
          <cell r="K71">
            <v>99.33372523913067</v>
          </cell>
          <cell r="L71">
            <v>-179427.40000000224</v>
          </cell>
        </row>
        <row r="72">
          <cell r="B72">
            <v>249484300</v>
          </cell>
          <cell r="C72">
            <v>194100189</v>
          </cell>
          <cell r="D72">
            <v>23950418</v>
          </cell>
          <cell r="G72">
            <v>209115104.32</v>
          </cell>
          <cell r="H72">
            <v>1272837.5099999905</v>
          </cell>
          <cell r="I72">
            <v>5.314468874822938</v>
          </cell>
          <cell r="J72">
            <v>-22677580.49000001</v>
          </cell>
          <cell r="K72">
            <v>107.7356520863563</v>
          </cell>
          <cell r="L72">
            <v>15014915.319999993</v>
          </cell>
        </row>
        <row r="73">
          <cell r="B73">
            <v>27825474</v>
          </cell>
          <cell r="C73">
            <v>19628806</v>
          </cell>
          <cell r="D73">
            <v>1893787</v>
          </cell>
          <cell r="G73">
            <v>18882056.200000003</v>
          </cell>
          <cell r="H73">
            <v>75401.58000000566</v>
          </cell>
          <cell r="I73">
            <v>3.981523793330805</v>
          </cell>
          <cell r="J73">
            <v>-1818385.4199999943</v>
          </cell>
          <cell r="K73">
            <v>96.19564328059487</v>
          </cell>
          <cell r="L73">
            <v>-746749.799999997</v>
          </cell>
        </row>
        <row r="74">
          <cell r="B74">
            <v>748400000</v>
          </cell>
          <cell r="C74">
            <v>554274000</v>
          </cell>
          <cell r="D74">
            <v>62935000</v>
          </cell>
          <cell r="G74">
            <v>506984385.42999965</v>
          </cell>
          <cell r="H74">
            <v>5858689.379999936</v>
          </cell>
          <cell r="I74">
            <v>9.30911159132428</v>
          </cell>
          <cell r="J74">
            <v>-57076310.620000064</v>
          </cell>
          <cell r="K74">
            <v>91.46818819392568</v>
          </cell>
          <cell r="L74">
            <v>-47289614.57000035</v>
          </cell>
        </row>
        <row r="75">
          <cell r="B75">
            <v>26670600</v>
          </cell>
          <cell r="C75">
            <v>18784833</v>
          </cell>
          <cell r="D75">
            <v>3285229</v>
          </cell>
          <cell r="G75">
            <v>17675567.479999997</v>
          </cell>
          <cell r="H75">
            <v>349230.63999999687</v>
          </cell>
          <cell r="I75">
            <v>10.630328662020116</v>
          </cell>
          <cell r="J75">
            <v>-2935998.360000003</v>
          </cell>
          <cell r="K75">
            <v>94.09488750844895</v>
          </cell>
          <cell r="L75">
            <v>-1109265.5200000033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36975458.73</v>
          </cell>
          <cell r="H76">
            <v>690580.5599999949</v>
          </cell>
          <cell r="I76">
            <v>12.141904992984626</v>
          </cell>
          <cell r="J76">
            <v>-4996999.440000005</v>
          </cell>
          <cell r="K76">
            <v>86.26001651832577</v>
          </cell>
          <cell r="L76">
            <v>-5889660.270000003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22159174.37000001</v>
          </cell>
          <cell r="H77">
            <v>174261.0800000094</v>
          </cell>
          <cell r="I77">
            <v>8.854207780436182</v>
          </cell>
          <cell r="J77">
            <v>-1793854.9199999906</v>
          </cell>
          <cell r="K77">
            <v>98.02394921356299</v>
          </cell>
          <cell r="L77">
            <v>-446703.6299999915</v>
          </cell>
        </row>
        <row r="78">
          <cell r="B78">
            <v>55591700</v>
          </cell>
          <cell r="C78">
            <v>38419224</v>
          </cell>
          <cell r="D78">
            <v>4324950</v>
          </cell>
          <cell r="G78">
            <v>36942326.3</v>
          </cell>
          <cell r="H78">
            <v>402925.3200000003</v>
          </cell>
          <cell r="I78">
            <v>9.316300072833219</v>
          </cell>
          <cell r="J78">
            <v>-3922024.6799999997</v>
          </cell>
          <cell r="K78">
            <v>96.15583672382346</v>
          </cell>
          <cell r="L78">
            <v>-1476897.700000003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7866709.500000001</v>
          </cell>
          <cell r="H79">
            <v>31006.66000000108</v>
          </cell>
          <cell r="I79">
            <v>2.7408475355350648</v>
          </cell>
          <cell r="J79">
            <v>-1100273.339999999</v>
          </cell>
          <cell r="K79">
            <v>65.52178111218898</v>
          </cell>
          <cell r="L79">
            <v>-4139541.499999999</v>
          </cell>
        </row>
        <row r="80">
          <cell r="B80">
            <v>18060318</v>
          </cell>
          <cell r="C80">
            <v>12532533</v>
          </cell>
          <cell r="D80">
            <v>1777292</v>
          </cell>
          <cell r="G80">
            <v>12527634.950000001</v>
          </cell>
          <cell r="H80">
            <v>120972.14999999851</v>
          </cell>
          <cell r="I80">
            <v>6.806543325463599</v>
          </cell>
          <cell r="J80">
            <v>-1656319.8500000015</v>
          </cell>
          <cell r="K80">
            <v>99.9609173181511</v>
          </cell>
          <cell r="L80">
            <v>-4898.049999998882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18032077.160000004</v>
          </cell>
          <cell r="H81">
            <v>299693.86000000313</v>
          </cell>
          <cell r="I81">
            <v>10.974400231430312</v>
          </cell>
          <cell r="J81">
            <v>-2431151.139999997</v>
          </cell>
          <cell r="K81">
            <v>77.87476545790423</v>
          </cell>
          <cell r="L81">
            <v>-5123147.839999996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96517472.25000001</v>
          </cell>
          <cell r="H82">
            <v>1178987.1299999803</v>
          </cell>
          <cell r="I82">
            <v>9.51025469127255</v>
          </cell>
          <cell r="J82">
            <v>-11218021.87000002</v>
          </cell>
          <cell r="K82">
            <v>90.75316858337139</v>
          </cell>
          <cell r="L82">
            <v>-9834155.749999985</v>
          </cell>
        </row>
        <row r="83">
          <cell r="B83">
            <v>14411083905</v>
          </cell>
          <cell r="C83">
            <v>10786052197</v>
          </cell>
          <cell r="D83">
            <v>1162019616</v>
          </cell>
          <cell r="G83">
            <v>10366825539.459997</v>
          </cell>
          <cell r="H83">
            <v>82628708.72999895</v>
          </cell>
          <cell r="I83">
            <v>7.1107843268971935</v>
          </cell>
          <cell r="J83">
            <v>-1079390907.2700012</v>
          </cell>
          <cell r="K83">
            <v>96.1132520974022</v>
          </cell>
          <cell r="L83">
            <v>-419226657.54000205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10" sqref="J10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03.09.2021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2644343086</v>
      </c>
      <c r="C10" s="32">
        <f>'[5]вспомогат'!C10</f>
        <v>2065673221</v>
      </c>
      <c r="D10" s="32">
        <f>'[5]вспомогат'!D10</f>
        <v>178582492</v>
      </c>
      <c r="E10" s="32">
        <f>'[5]вспомогат'!G10</f>
        <v>2096579630.8600001</v>
      </c>
      <c r="F10" s="32">
        <f>'[5]вспомогат'!H10</f>
        <v>14234459.630000114</v>
      </c>
      <c r="G10" s="33">
        <f>'[5]вспомогат'!I10</f>
        <v>7.97080356007134</v>
      </c>
      <c r="H10" s="34">
        <f>'[5]вспомогат'!J10</f>
        <v>-164348032.3699999</v>
      </c>
      <c r="I10" s="35">
        <f>'[5]вспомогат'!K10</f>
        <v>101.49619066296644</v>
      </c>
      <c r="J10" s="36">
        <f>'[5]вспомогат'!L10</f>
        <v>30906409.860000134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304580</v>
      </c>
      <c r="D12" s="37">
        <f>'[5]вспомогат'!D11</f>
        <v>21990</v>
      </c>
      <c r="E12" s="32">
        <f>'[5]вспомогат'!G11</f>
        <v>289190.6</v>
      </c>
      <c r="F12" s="37">
        <f>'[5]вспомогат'!H11</f>
        <v>0</v>
      </c>
      <c r="G12" s="38">
        <f>'[5]вспомогат'!I11</f>
        <v>0</v>
      </c>
      <c r="H12" s="34">
        <f>'[5]вспомогат'!J11</f>
        <v>-21990</v>
      </c>
      <c r="I12" s="35">
        <f>'[5]вспомогат'!K11</f>
        <v>94.94733731696105</v>
      </c>
      <c r="J12" s="36">
        <f>'[5]вспомогат'!L11</f>
        <v>-15389.400000000023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16650</v>
      </c>
      <c r="D13" s="37">
        <f>'[5]вспомогат'!D12</f>
        <v>2450</v>
      </c>
      <c r="E13" s="32">
        <f>'[5]вспомогат'!G12</f>
        <v>90692.71</v>
      </c>
      <c r="F13" s="37">
        <f>'[5]вспомогат'!H12</f>
        <v>0</v>
      </c>
      <c r="G13" s="38">
        <f>'[5]вспомогат'!I12</f>
        <v>0</v>
      </c>
      <c r="H13" s="34">
        <f>'[5]вспомогат'!J12</f>
        <v>-2450</v>
      </c>
      <c r="I13" s="35">
        <f>'[5]вспомогат'!K12</f>
        <v>544.7009609609611</v>
      </c>
      <c r="J13" s="36">
        <f>'[5]вспомогат'!L12</f>
        <v>74042.71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318600</v>
      </c>
      <c r="D14" s="37">
        <f>'[5]вспомогат'!D13</f>
        <v>33900</v>
      </c>
      <c r="E14" s="32">
        <f>'[5]вспомогат'!G13</f>
        <v>365862.18</v>
      </c>
      <c r="F14" s="37">
        <f>'[5]вспомогат'!H13</f>
        <v>230</v>
      </c>
      <c r="G14" s="38">
        <f>'[5]вспомогат'!I13</f>
        <v>0.6784660766961652</v>
      </c>
      <c r="H14" s="34">
        <f>'[5]вспомогат'!J13</f>
        <v>-33670</v>
      </c>
      <c r="I14" s="35">
        <f>'[5]вспомогат'!K13</f>
        <v>114.83433145009417</v>
      </c>
      <c r="J14" s="36">
        <f>'[5]вспомогат'!L13</f>
        <v>47262.17999999999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100000</v>
      </c>
      <c r="D15" s="37">
        <f>'[5]вспомогат'!D14</f>
        <v>0</v>
      </c>
      <c r="E15" s="32">
        <f>'[5]вспомогат'!G14</f>
        <v>1449372.84</v>
      </c>
      <c r="F15" s="37">
        <f>'[5]вспомогат'!H14</f>
        <v>0</v>
      </c>
      <c r="G15" s="38">
        <f>'[5]вспомогат'!I14</f>
        <v>0</v>
      </c>
      <c r="H15" s="34">
        <f>'[5]вспомогат'!J14</f>
        <v>0</v>
      </c>
      <c r="I15" s="35">
        <f>'[5]вспомогат'!K14</f>
        <v>1449.37284</v>
      </c>
      <c r="J15" s="36">
        <f>'[5]вспомогат'!L14</f>
        <v>1349372.84</v>
      </c>
    </row>
    <row r="16" spans="1:10" ht="12.75">
      <c r="A16" s="31" t="s">
        <v>18</v>
      </c>
      <c r="B16" s="32">
        <f>'[5]вспомогат'!B15</f>
        <v>120000</v>
      </c>
      <c r="C16" s="32">
        <f>'[5]вспомогат'!C15</f>
        <v>120000</v>
      </c>
      <c r="D16" s="37">
        <f>'[5]вспомогат'!D15</f>
        <v>0</v>
      </c>
      <c r="E16" s="32">
        <f>'[5]вспомогат'!G15</f>
        <v>119524.62</v>
      </c>
      <c r="F16" s="37">
        <f>'[5]вспомогат'!H15</f>
        <v>0</v>
      </c>
      <c r="G16" s="38">
        <f>'[5]вспомогат'!I15</f>
        <v>0</v>
      </c>
      <c r="H16" s="34">
        <f>'[5]вспомогат'!J15</f>
        <v>0</v>
      </c>
      <c r="I16" s="35">
        <f>'[5]вспомогат'!K15</f>
        <v>99.60385</v>
      </c>
      <c r="J16" s="36">
        <f>'[5]вспомогат'!L15</f>
        <v>-475.38000000000466</v>
      </c>
    </row>
    <row r="17" spans="1:10" ht="18" customHeight="1">
      <c r="A17" s="39" t="s">
        <v>19</v>
      </c>
      <c r="B17" s="40">
        <f>SUM(B12:B16)</f>
        <v>987700</v>
      </c>
      <c r="C17" s="40">
        <f>SUM(C12:C16)</f>
        <v>859830</v>
      </c>
      <c r="D17" s="40">
        <f>SUM(D12:D16)</f>
        <v>58340</v>
      </c>
      <c r="E17" s="40">
        <f>SUM(E12:E16)</f>
        <v>2314642.95</v>
      </c>
      <c r="F17" s="40">
        <f>SUM(F12:F16)</f>
        <v>230</v>
      </c>
      <c r="G17" s="41">
        <f>F17/D17*100</f>
        <v>0.39424065821049026</v>
      </c>
      <c r="H17" s="40">
        <f>SUM(H12:H16)</f>
        <v>-58110</v>
      </c>
      <c r="I17" s="42">
        <f>E17/C17*100</f>
        <v>269.1977425770211</v>
      </c>
      <c r="J17" s="40">
        <f>SUM(J12:J16)</f>
        <v>1454812.9500000002</v>
      </c>
    </row>
    <row r="18" spans="1:10" ht="20.25" customHeight="1">
      <c r="A18" s="31" t="s">
        <v>20</v>
      </c>
      <c r="B18" s="43">
        <f>'[5]вспомогат'!B16</f>
        <v>20160201</v>
      </c>
      <c r="C18" s="43">
        <f>'[5]вспомогат'!C16</f>
        <v>15581922</v>
      </c>
      <c r="D18" s="43">
        <f>'[5]вспомогат'!D16</f>
        <v>2677210</v>
      </c>
      <c r="E18" s="32">
        <f>'[5]вспомогат'!G16</f>
        <v>14579843.970000003</v>
      </c>
      <c r="F18" s="37">
        <f>'[5]вспомогат'!H16</f>
        <v>194660.910000002</v>
      </c>
      <c r="G18" s="38">
        <f>'[5]вспомогат'!I16</f>
        <v>7.271036265365885</v>
      </c>
      <c r="H18" s="34">
        <f>'[5]вспомогат'!J16</f>
        <v>-2482549.089999998</v>
      </c>
      <c r="I18" s="35">
        <f>'[5]вспомогат'!K16</f>
        <v>93.56897031059457</v>
      </c>
      <c r="J18" s="36">
        <f>'[5]вспомогат'!L16</f>
        <v>-1002078.0299999975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47725482</v>
      </c>
      <c r="D19" s="43">
        <f>'[5]вспомогат'!D17</f>
        <v>5496886</v>
      </c>
      <c r="E19" s="32">
        <f>'[5]вспомогат'!G17</f>
        <v>43439089.379999995</v>
      </c>
      <c r="F19" s="37">
        <f>'[5]вспомогат'!H17</f>
        <v>582087.0399999917</v>
      </c>
      <c r="G19" s="38">
        <f>'[5]вспомогат'!I17</f>
        <v>10.589396250895355</v>
      </c>
      <c r="H19" s="34">
        <f>'[5]вспомогат'!J17</f>
        <v>-4914798.960000008</v>
      </c>
      <c r="I19" s="35">
        <f>'[5]вспомогат'!K17</f>
        <v>91.01864991117323</v>
      </c>
      <c r="J19" s="36">
        <f>'[5]вспомогат'!L17</f>
        <v>-4286392.620000005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21722735</v>
      </c>
      <c r="D20" s="43">
        <f>'[5]вспомогат'!D18</f>
        <v>3050152</v>
      </c>
      <c r="E20" s="32">
        <f>'[5]вспомогат'!G18</f>
        <v>19510169.319999997</v>
      </c>
      <c r="F20" s="37">
        <f>'[5]вспомогат'!H18</f>
        <v>283567.3699999936</v>
      </c>
      <c r="G20" s="38">
        <f>'[5]вспомогат'!I18</f>
        <v>9.296827502366884</v>
      </c>
      <c r="H20" s="34">
        <f>'[5]вспомогат'!J18</f>
        <v>-2766584.6300000064</v>
      </c>
      <c r="I20" s="35">
        <f>'[5]вспомогат'!K18</f>
        <v>89.81451608188378</v>
      </c>
      <c r="J20" s="36">
        <f>'[5]вспомогат'!L18</f>
        <v>-2212565.6800000034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18165592</v>
      </c>
      <c r="D21" s="43">
        <f>'[5]вспомогат'!D19</f>
        <v>3955894</v>
      </c>
      <c r="E21" s="32">
        <f>'[5]вспомогат'!G19</f>
        <v>14540262.74</v>
      </c>
      <c r="F21" s="37">
        <f>'[5]вспомогат'!H19</f>
        <v>55068.060000002384</v>
      </c>
      <c r="G21" s="38">
        <f>'[5]вспомогат'!I19</f>
        <v>1.3920509497980074</v>
      </c>
      <c r="H21" s="34">
        <f>'[5]вспомогат'!J19</f>
        <v>-3900825.9399999976</v>
      </c>
      <c r="I21" s="35">
        <f>'[5]вспомогат'!K19</f>
        <v>80.04287853652113</v>
      </c>
      <c r="J21" s="36">
        <f>'[5]вспомогат'!L19</f>
        <v>-3625329.26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14986870</v>
      </c>
      <c r="D22" s="43">
        <f>'[5]вспомогат'!D20</f>
        <v>2819480</v>
      </c>
      <c r="E22" s="32">
        <f>'[5]вспомогат'!G20</f>
        <v>16043502.85</v>
      </c>
      <c r="F22" s="37">
        <f>'[5]вспомогат'!H20</f>
        <v>8920.749999998137</v>
      </c>
      <c r="G22" s="38">
        <f>'[5]вспомогат'!I20</f>
        <v>0.31639699519053643</v>
      </c>
      <c r="H22" s="34">
        <f>'[5]вспомогат'!J20</f>
        <v>-2810559.250000002</v>
      </c>
      <c r="I22" s="35">
        <f>'[5]вспомогат'!K20</f>
        <v>107.0503904417667</v>
      </c>
      <c r="J22" s="36">
        <f>'[5]вспомогат'!L20</f>
        <v>1056632.8499999996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16414610</v>
      </c>
      <c r="D23" s="43">
        <f>'[5]вспомогат'!D21</f>
        <v>1913130</v>
      </c>
      <c r="E23" s="32">
        <f>'[5]вспомогат'!G21</f>
        <v>16419830.560000002</v>
      </c>
      <c r="F23" s="37">
        <f>'[5]вспомогат'!H21</f>
        <v>452783.69000000134</v>
      </c>
      <c r="G23" s="38">
        <f>'[5]вспомогат'!I21</f>
        <v>23.66716793945008</v>
      </c>
      <c r="H23" s="34">
        <f>'[5]вспомогат'!J21</f>
        <v>-1460346.3099999987</v>
      </c>
      <c r="I23" s="35">
        <f>'[5]вспомогат'!K21</f>
        <v>100.03180434990537</v>
      </c>
      <c r="J23" s="36">
        <f>'[5]вспомогат'!L21</f>
        <v>5220.560000002384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32497921</v>
      </c>
      <c r="D24" s="43">
        <f>'[5]вспомогат'!D22</f>
        <v>3867002</v>
      </c>
      <c r="E24" s="32">
        <f>'[5]вспомогат'!G22</f>
        <v>29266202.020000003</v>
      </c>
      <c r="F24" s="37">
        <f>'[5]вспомогат'!H22</f>
        <v>349478.3999999948</v>
      </c>
      <c r="G24" s="38">
        <f>'[5]вспомогат'!I22</f>
        <v>9.037450717635904</v>
      </c>
      <c r="H24" s="34">
        <f>'[5]вспомогат'!J22</f>
        <v>-3517523.600000005</v>
      </c>
      <c r="I24" s="35">
        <f>'[5]вспомогат'!K22</f>
        <v>90.05561315753093</v>
      </c>
      <c r="J24" s="36">
        <f>'[5]вспомогат'!L22</f>
        <v>-3231718.9799999967</v>
      </c>
    </row>
    <row r="25" spans="1:10" ht="12.75">
      <c r="A25" s="31" t="s">
        <v>27</v>
      </c>
      <c r="B25" s="43">
        <f>'[5]вспомогат'!B23</f>
        <v>93615995</v>
      </c>
      <c r="C25" s="43">
        <f>'[5]вспомогат'!C23</f>
        <v>64852301</v>
      </c>
      <c r="D25" s="43">
        <f>'[5]вспомогат'!D23</f>
        <v>7253422</v>
      </c>
      <c r="E25" s="32">
        <f>'[5]вспомогат'!G23</f>
        <v>66459152.81000002</v>
      </c>
      <c r="F25" s="37">
        <f>'[5]вспомогат'!H23</f>
        <v>1546189.8600000069</v>
      </c>
      <c r="G25" s="38">
        <f>'[5]вспомогат'!I23</f>
        <v>21.316695209516375</v>
      </c>
      <c r="H25" s="34">
        <f>'[5]вспомогат'!J23</f>
        <v>-5707232.139999993</v>
      </c>
      <c r="I25" s="35">
        <f>'[5]вспомогат'!K23</f>
        <v>102.47770978858564</v>
      </c>
      <c r="J25" s="36">
        <f>'[5]вспомогат'!L23</f>
        <v>1606851.8100000173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23782475</v>
      </c>
      <c r="D26" s="43">
        <f>'[5]вспомогат'!D24</f>
        <v>5458000</v>
      </c>
      <c r="E26" s="32">
        <f>'[5]вспомогат'!G24</f>
        <v>19549585.58</v>
      </c>
      <c r="F26" s="37">
        <f>'[5]вспомогат'!H24</f>
        <v>379923.48999999836</v>
      </c>
      <c r="G26" s="38">
        <f>'[5]вспомогат'!I24</f>
        <v>6.960855441553653</v>
      </c>
      <c r="H26" s="34">
        <f>'[5]вспомогат'!J24</f>
        <v>-5078076.510000002</v>
      </c>
      <c r="I26" s="35">
        <f>'[5]вспомогат'!K24</f>
        <v>82.20164461436414</v>
      </c>
      <c r="J26" s="36">
        <f>'[5]вспомогат'!L24</f>
        <v>-4232889.420000002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25117867</v>
      </c>
      <c r="D27" s="43">
        <f>'[5]вспомогат'!D25</f>
        <v>2928250</v>
      </c>
      <c r="E27" s="32">
        <f>'[5]вспомогат'!G25</f>
        <v>23804992.49</v>
      </c>
      <c r="F27" s="37">
        <f>'[5]вспомогат'!H25</f>
        <v>250201.98999999836</v>
      </c>
      <c r="G27" s="38">
        <f>'[5]вспомогат'!I25</f>
        <v>8.544420387603461</v>
      </c>
      <c r="H27" s="34">
        <f>'[5]вспомогат'!J25</f>
        <v>-2678048.0100000016</v>
      </c>
      <c r="I27" s="35">
        <f>'[5]вспомогат'!K25</f>
        <v>94.77314490915968</v>
      </c>
      <c r="J27" s="36">
        <f>'[5]вспомогат'!L25</f>
        <v>-1312874.5100000016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13061545</v>
      </c>
      <c r="D28" s="43">
        <f>'[5]вспомогат'!D26</f>
        <v>4902326</v>
      </c>
      <c r="E28" s="32">
        <f>'[5]вспомогат'!G26</f>
        <v>8197036.579999998</v>
      </c>
      <c r="F28" s="37">
        <f>'[5]вспомогат'!H26</f>
        <v>7306.029999999329</v>
      </c>
      <c r="G28" s="38">
        <f>'[5]вспомогат'!I26</f>
        <v>0.14903190852667345</v>
      </c>
      <c r="H28" s="34">
        <f>'[5]вспомогат'!J26</f>
        <v>-4895019.970000001</v>
      </c>
      <c r="I28" s="35">
        <f>'[5]вспомогат'!K26</f>
        <v>62.75702131715657</v>
      </c>
      <c r="J28" s="36">
        <f>'[5]вспомогат'!L26</f>
        <v>-4864508.420000002</v>
      </c>
    </row>
    <row r="29" spans="1:10" ht="12.75">
      <c r="A29" s="31" t="s">
        <v>31</v>
      </c>
      <c r="B29" s="43">
        <f>'[5]вспомогат'!B27</f>
        <v>30527119</v>
      </c>
      <c r="C29" s="43">
        <f>'[5]вспомогат'!C27</f>
        <v>19875943</v>
      </c>
      <c r="D29" s="43">
        <f>'[5]вспомогат'!D27</f>
        <v>2723795</v>
      </c>
      <c r="E29" s="32">
        <f>'[5]вспомогат'!G27</f>
        <v>20166353.230000004</v>
      </c>
      <c r="F29" s="37">
        <f>'[5]вспомогат'!H27</f>
        <v>236879.53000000492</v>
      </c>
      <c r="G29" s="38">
        <f>'[5]вспомогат'!I27</f>
        <v>8.696672473515992</v>
      </c>
      <c r="H29" s="34">
        <f>'[5]вспомогат'!J27</f>
        <v>-2486915.469999995</v>
      </c>
      <c r="I29" s="35">
        <f>'[5]вспомогат'!K27</f>
        <v>101.46111422235415</v>
      </c>
      <c r="J29" s="36">
        <f>'[5]вспомогат'!L27</f>
        <v>290410.2300000042</v>
      </c>
    </row>
    <row r="30" spans="1:10" ht="12.75">
      <c r="A30" s="31" t="s">
        <v>32</v>
      </c>
      <c r="B30" s="43">
        <f>'[5]вспомогат'!B28</f>
        <v>12084269</v>
      </c>
      <c r="C30" s="43">
        <f>'[5]вспомогат'!C28</f>
        <v>7964012</v>
      </c>
      <c r="D30" s="43">
        <f>'[5]вспомогат'!D28</f>
        <v>705667</v>
      </c>
      <c r="E30" s="32">
        <f>'[5]вспомогат'!G28</f>
        <v>7969196.22</v>
      </c>
      <c r="F30" s="37">
        <f>'[5]вспомогат'!H28</f>
        <v>41732.20000000112</v>
      </c>
      <c r="G30" s="38">
        <f>'[5]вспомогат'!I28</f>
        <v>5.913865888585001</v>
      </c>
      <c r="H30" s="34">
        <f>'[5]вспомогат'!J28</f>
        <v>-663934.7999999989</v>
      </c>
      <c r="I30" s="35">
        <f>'[5]вспомогат'!K28</f>
        <v>100.06509558247778</v>
      </c>
      <c r="J30" s="36">
        <f>'[5]вспомогат'!L28</f>
        <v>5184.219999999739</v>
      </c>
    </row>
    <row r="31" spans="1:10" ht="12.75">
      <c r="A31" s="31" t="s">
        <v>33</v>
      </c>
      <c r="B31" s="43">
        <f>'[5]вспомогат'!B29</f>
        <v>72379215</v>
      </c>
      <c r="C31" s="43">
        <f>'[5]вспомогат'!C29</f>
        <v>55364905</v>
      </c>
      <c r="D31" s="43">
        <f>'[5]вспомогат'!D29</f>
        <v>6741610</v>
      </c>
      <c r="E31" s="32">
        <f>'[5]вспомогат'!G29</f>
        <v>51746528.82999999</v>
      </c>
      <c r="F31" s="37">
        <f>'[5]вспомогат'!H29</f>
        <v>529778.2999999747</v>
      </c>
      <c r="G31" s="38">
        <f>'[5]вспомогат'!I29</f>
        <v>7.858335026795895</v>
      </c>
      <c r="H31" s="34">
        <f>'[5]вспомогат'!J29</f>
        <v>-6211831.700000025</v>
      </c>
      <c r="I31" s="35">
        <f>'[5]вспомогат'!K29</f>
        <v>93.46449493591652</v>
      </c>
      <c r="J31" s="36">
        <f>'[5]вспомогат'!L29</f>
        <v>-3618376.1700000092</v>
      </c>
    </row>
    <row r="32" spans="1:10" ht="12.75">
      <c r="A32" s="31" t="s">
        <v>34</v>
      </c>
      <c r="B32" s="43">
        <f>'[5]вспомогат'!B30</f>
        <v>95370097</v>
      </c>
      <c r="C32" s="43">
        <f>'[5]вспомогат'!C30</f>
        <v>71173518</v>
      </c>
      <c r="D32" s="43">
        <f>'[5]вспомогат'!D30</f>
        <v>7100384</v>
      </c>
      <c r="E32" s="32">
        <f>'[5]вспомогат'!G30</f>
        <v>65916981.00999998</v>
      </c>
      <c r="F32" s="37">
        <f>'[5]вспомогат'!H30</f>
        <v>681185.1699999943</v>
      </c>
      <c r="G32" s="38">
        <f>'[5]вспомогат'!I30</f>
        <v>9.593638456736908</v>
      </c>
      <c r="H32" s="34">
        <f>'[5]вспомогат'!J30</f>
        <v>-6419198.830000006</v>
      </c>
      <c r="I32" s="35">
        <f>'[5]вспомогат'!K30</f>
        <v>92.61447637027017</v>
      </c>
      <c r="J32" s="36">
        <f>'[5]вспомогат'!L30</f>
        <v>-5256536.990000017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28820115</v>
      </c>
      <c r="D33" s="43">
        <f>'[5]вспомогат'!D31</f>
        <v>4223955</v>
      </c>
      <c r="E33" s="32">
        <f>'[5]вспомогат'!G31</f>
        <v>25761706.200000007</v>
      </c>
      <c r="F33" s="37">
        <f>'[5]вспомогат'!H31</f>
        <v>164489.06000000238</v>
      </c>
      <c r="G33" s="38">
        <f>'[5]вспомогат'!I31</f>
        <v>3.89419536903216</v>
      </c>
      <c r="H33" s="34">
        <f>'[5]вспомогат'!J31</f>
        <v>-4059465.9399999976</v>
      </c>
      <c r="I33" s="35">
        <f>'[5]вспомогат'!K31</f>
        <v>89.38793686284738</v>
      </c>
      <c r="J33" s="36">
        <f>'[5]вспомогат'!L31</f>
        <v>-3058408.7999999933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55706336</v>
      </c>
      <c r="D34" s="43">
        <f>'[5]вспомогат'!D32</f>
        <v>7271800</v>
      </c>
      <c r="E34" s="32">
        <f>'[5]вспомогат'!G32</f>
        <v>55300550.289999984</v>
      </c>
      <c r="F34" s="37">
        <f>'[5]вспомогат'!H32</f>
        <v>708618.0999999791</v>
      </c>
      <c r="G34" s="38">
        <f>'[5]вспомогат'!I32</f>
        <v>9.744741329519227</v>
      </c>
      <c r="H34" s="34">
        <f>'[5]вспомогат'!J32</f>
        <v>-6563181.900000021</v>
      </c>
      <c r="I34" s="35">
        <f>'[5]вспомогат'!K32</f>
        <v>99.27156273570027</v>
      </c>
      <c r="J34" s="36">
        <f>'[5]вспомогат'!L32</f>
        <v>-405785.7100000158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82048450</v>
      </c>
      <c r="D35" s="43">
        <f>'[5]вспомогат'!D33</f>
        <v>9347030</v>
      </c>
      <c r="E35" s="32">
        <f>'[5]вспомогат'!G33</f>
        <v>69182704.40999998</v>
      </c>
      <c r="F35" s="37">
        <f>'[5]вспомогат'!H33</f>
        <v>664207.4399999827</v>
      </c>
      <c r="G35" s="38">
        <f>'[5]вспомогат'!I33</f>
        <v>7.106080113148056</v>
      </c>
      <c r="H35" s="34">
        <f>'[5]вспомогат'!J33</f>
        <v>-8682822.560000017</v>
      </c>
      <c r="I35" s="35">
        <f>'[5]вспомогат'!K33</f>
        <v>84.31933133410806</v>
      </c>
      <c r="J35" s="36">
        <f>'[5]вспомогат'!L33</f>
        <v>-12865745.590000018</v>
      </c>
    </row>
    <row r="36" spans="1:10" ht="12.75">
      <c r="A36" s="31" t="s">
        <v>38</v>
      </c>
      <c r="B36" s="43">
        <f>'[5]вспомогат'!B34</f>
        <v>22144180</v>
      </c>
      <c r="C36" s="43">
        <f>'[5]вспомогат'!C34</f>
        <v>15619656</v>
      </c>
      <c r="D36" s="43">
        <f>'[5]вспомогат'!D34</f>
        <v>2332651</v>
      </c>
      <c r="E36" s="32">
        <f>'[5]вспомогат'!G34</f>
        <v>14255203.249999998</v>
      </c>
      <c r="F36" s="37">
        <f>'[5]вспомогат'!H34</f>
        <v>356365.1400000006</v>
      </c>
      <c r="G36" s="38">
        <f>'[5]вспомогат'!I34</f>
        <v>15.277259221375191</v>
      </c>
      <c r="H36" s="34">
        <f>'[5]вспомогат'!J34</f>
        <v>-1976285.8599999994</v>
      </c>
      <c r="I36" s="35">
        <f>'[5]вспомогат'!K34</f>
        <v>91.26451472426793</v>
      </c>
      <c r="J36" s="36">
        <f>'[5]вспомогат'!L34</f>
        <v>-1364452.7500000019</v>
      </c>
    </row>
    <row r="37" spans="1:10" ht="12.75">
      <c r="A37" s="31" t="s">
        <v>39</v>
      </c>
      <c r="B37" s="43">
        <f>'[5]вспомогат'!B35</f>
        <v>97473165</v>
      </c>
      <c r="C37" s="43">
        <f>'[5]вспомогат'!C35</f>
        <v>73211726</v>
      </c>
      <c r="D37" s="43">
        <f>'[5]вспомогат'!D35</f>
        <v>9487689</v>
      </c>
      <c r="E37" s="32">
        <f>'[5]вспомогат'!G35</f>
        <v>64811891.87</v>
      </c>
      <c r="F37" s="37">
        <f>'[5]вспомогат'!H35</f>
        <v>410877.8399999887</v>
      </c>
      <c r="G37" s="38">
        <f>'[5]вспомогат'!I35</f>
        <v>4.3306419508479745</v>
      </c>
      <c r="H37" s="34">
        <f>'[5]вспомогат'!J35</f>
        <v>-9076811.160000011</v>
      </c>
      <c r="I37" s="35">
        <f>'[5]вспомогат'!K35</f>
        <v>88.52665469190003</v>
      </c>
      <c r="J37" s="36">
        <f>'[5]вспомогат'!L35</f>
        <v>-8399834.130000003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17758339</v>
      </c>
      <c r="D38" s="43">
        <f>'[5]вспомогат'!D36</f>
        <v>2606984</v>
      </c>
      <c r="E38" s="32">
        <f>'[5]вспомогат'!G36</f>
        <v>17653250.950000003</v>
      </c>
      <c r="F38" s="37">
        <f>'[5]вспомогат'!H36</f>
        <v>139613.76000000164</v>
      </c>
      <c r="G38" s="38">
        <f>'[5]вспомогат'!I36</f>
        <v>5.355374639813733</v>
      </c>
      <c r="H38" s="34">
        <f>'[5]вспомогат'!J36</f>
        <v>-2467370.2399999984</v>
      </c>
      <c r="I38" s="35">
        <f>'[5]вспомогат'!K36</f>
        <v>99.40823266184975</v>
      </c>
      <c r="J38" s="36">
        <f>'[5]вспомогат'!L36</f>
        <v>-105088.04999999702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9518600</v>
      </c>
      <c r="D39" s="43">
        <f>'[5]вспомогат'!D37</f>
        <v>848800</v>
      </c>
      <c r="E39" s="32">
        <f>'[5]вспомогат'!G37</f>
        <v>9888567.26</v>
      </c>
      <c r="F39" s="37">
        <f>'[5]вспомогат'!H37</f>
        <v>100609.16000000201</v>
      </c>
      <c r="G39" s="38">
        <f>'[5]вспомогат'!I37</f>
        <v>11.853105560791944</v>
      </c>
      <c r="H39" s="34">
        <f>'[5]вспомогат'!J37</f>
        <v>-748190.839999998</v>
      </c>
      <c r="I39" s="35">
        <f>'[5]вспомогат'!K37</f>
        <v>103.88678229991805</v>
      </c>
      <c r="J39" s="36">
        <f>'[5]вспомогат'!L37</f>
        <v>369967.2599999998</v>
      </c>
    </row>
    <row r="40" spans="1:10" ht="12.75" customHeight="1">
      <c r="A40" s="45" t="s">
        <v>42</v>
      </c>
      <c r="B40" s="43">
        <f>'[5]вспомогат'!B38</f>
        <v>15119196</v>
      </c>
      <c r="C40" s="43">
        <f>'[5]вспомогат'!C38</f>
        <v>10679991</v>
      </c>
      <c r="D40" s="43">
        <f>'[5]вспомогат'!D38</f>
        <v>876278</v>
      </c>
      <c r="E40" s="32">
        <f>'[5]вспомогат'!G38</f>
        <v>11216511.139999997</v>
      </c>
      <c r="F40" s="37">
        <f>'[5]вспомогат'!H38</f>
        <v>170376.4699999988</v>
      </c>
      <c r="G40" s="38">
        <f>'[5]вспомогат'!I38</f>
        <v>19.44319839137794</v>
      </c>
      <c r="H40" s="34">
        <f>'[5]вспомогат'!J38</f>
        <v>-705901.5300000012</v>
      </c>
      <c r="I40" s="35">
        <f>'[5]вспомогат'!K38</f>
        <v>105.02360104985104</v>
      </c>
      <c r="J40" s="36">
        <f>'[5]вспомогат'!L38</f>
        <v>536520.1399999969</v>
      </c>
    </row>
    <row r="41" spans="1:10" ht="12.75" customHeight="1">
      <c r="A41" s="45" t="s">
        <v>43</v>
      </c>
      <c r="B41" s="43">
        <f>'[5]вспомогат'!B39</f>
        <v>18653269</v>
      </c>
      <c r="C41" s="43">
        <f>'[5]вспомогат'!C39</f>
        <v>13527206</v>
      </c>
      <c r="D41" s="43">
        <f>'[5]вспомогат'!D39</f>
        <v>2480255</v>
      </c>
      <c r="E41" s="32">
        <f>'[5]вспомогат'!G39</f>
        <v>13485289.120000001</v>
      </c>
      <c r="F41" s="37">
        <f>'[5]вспомогат'!H39</f>
        <v>145647.00000000186</v>
      </c>
      <c r="G41" s="38">
        <f>'[5]вспомогат'!I39</f>
        <v>5.872259102390757</v>
      </c>
      <c r="H41" s="34">
        <f>'[5]вспомогат'!J39</f>
        <v>-2334607.999999998</v>
      </c>
      <c r="I41" s="35">
        <f>'[5]вспомогат'!K39</f>
        <v>99.69012906286783</v>
      </c>
      <c r="J41" s="36">
        <f>'[5]вспомогат'!L39</f>
        <v>-41916.87999999896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14424300</v>
      </c>
      <c r="D42" s="43">
        <f>'[5]вспомогат'!D40</f>
        <v>2008540</v>
      </c>
      <c r="E42" s="32">
        <f>'[5]вспомогат'!G40</f>
        <v>14804883.35</v>
      </c>
      <c r="F42" s="37">
        <f>'[5]вспомогат'!H40</f>
        <v>103877.34999999776</v>
      </c>
      <c r="G42" s="38">
        <f>'[5]вспомогат'!I40</f>
        <v>5.171783982395061</v>
      </c>
      <c r="H42" s="34">
        <f>'[5]вспомогат'!J40</f>
        <v>-1904662.6500000022</v>
      </c>
      <c r="I42" s="35">
        <f>'[5]вспомогат'!K40</f>
        <v>102.63848748292813</v>
      </c>
      <c r="J42" s="36">
        <f>'[5]вспомогат'!L40</f>
        <v>380583.3499999996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9722233</v>
      </c>
      <c r="D43" s="43">
        <f>'[5]вспомогат'!D41</f>
        <v>1620500</v>
      </c>
      <c r="E43" s="32">
        <f>'[5]вспомогат'!G41</f>
        <v>9367912.39</v>
      </c>
      <c r="F43" s="37">
        <f>'[5]вспомогат'!H41</f>
        <v>318876.4600000009</v>
      </c>
      <c r="G43" s="38">
        <f>'[5]вспомогат'!I41</f>
        <v>19.67765874730027</v>
      </c>
      <c r="H43" s="34">
        <f>'[5]вспомогат'!J41</f>
        <v>-1301623.539999999</v>
      </c>
      <c r="I43" s="35">
        <f>'[5]вспомогат'!K41</f>
        <v>96.3555634801182</v>
      </c>
      <c r="J43" s="36">
        <f>'[5]вспомогат'!L41</f>
        <v>-354320.6099999994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45071340</v>
      </c>
      <c r="D44" s="43">
        <f>'[5]вспомогат'!D42</f>
        <v>5618550</v>
      </c>
      <c r="E44" s="32">
        <f>'[5]вспомогат'!G42</f>
        <v>40750858.01</v>
      </c>
      <c r="F44" s="37">
        <f>'[5]вспомогат'!H42</f>
        <v>418104.6400000006</v>
      </c>
      <c r="G44" s="38">
        <f>'[5]вспомогат'!I42</f>
        <v>7.441504302711564</v>
      </c>
      <c r="H44" s="34">
        <f>'[5]вспомогат'!J42</f>
        <v>-5200445.359999999</v>
      </c>
      <c r="I44" s="35">
        <f>'[5]вспомогат'!K42</f>
        <v>90.41412571714088</v>
      </c>
      <c r="J44" s="36">
        <f>'[5]вспомогат'!L42</f>
        <v>-4320481.990000002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52018716</v>
      </c>
      <c r="D45" s="43">
        <f>'[5]вспомогат'!D43</f>
        <v>5653710</v>
      </c>
      <c r="E45" s="32">
        <f>'[5]вспомогат'!G43</f>
        <v>60709194.019999996</v>
      </c>
      <c r="F45" s="37">
        <f>'[5]вспомогат'!H43</f>
        <v>582781.1000000164</v>
      </c>
      <c r="G45" s="38">
        <f>'[5]вспомогат'!I43</f>
        <v>10.307941157222714</v>
      </c>
      <c r="H45" s="34">
        <f>'[5]вспомогат'!J43</f>
        <v>-5070928.899999984</v>
      </c>
      <c r="I45" s="35">
        <f>'[5]вспомогат'!K43</f>
        <v>116.70644469578988</v>
      </c>
      <c r="J45" s="36">
        <f>'[5]вспомогат'!L43</f>
        <v>8690478.019999996</v>
      </c>
    </row>
    <row r="46" spans="1:10" ht="14.25" customHeight="1">
      <c r="A46" s="46" t="s">
        <v>48</v>
      </c>
      <c r="B46" s="43">
        <f>'[5]вспомогат'!B44</f>
        <v>120163430</v>
      </c>
      <c r="C46" s="43">
        <f>'[5]вспомогат'!C44</f>
        <v>90594971</v>
      </c>
      <c r="D46" s="43">
        <f>'[5]вспомогат'!D44</f>
        <v>9874505</v>
      </c>
      <c r="E46" s="32">
        <f>'[5]вспомогат'!G44</f>
        <v>82990744.32</v>
      </c>
      <c r="F46" s="37">
        <f>'[5]вспомогат'!H44</f>
        <v>1622543.899999991</v>
      </c>
      <c r="G46" s="38">
        <f>'[5]вспомогат'!I44</f>
        <v>16.431647966151125</v>
      </c>
      <c r="H46" s="34">
        <f>'[5]вспомогат'!J44</f>
        <v>-8251961.100000009</v>
      </c>
      <c r="I46" s="35">
        <f>'[5]вспомогат'!K44</f>
        <v>91.60634790644173</v>
      </c>
      <c r="J46" s="36">
        <f>'[5]вспомогат'!L44</f>
        <v>-7604226.680000007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13146124</v>
      </c>
      <c r="D47" s="43">
        <f>'[5]вспомогат'!D45</f>
        <v>2357400</v>
      </c>
      <c r="E47" s="32">
        <f>'[5]вспомогат'!G45</f>
        <v>12708764.160000002</v>
      </c>
      <c r="F47" s="37">
        <f>'[5]вспомогат'!H45</f>
        <v>73923.8200000003</v>
      </c>
      <c r="G47" s="38">
        <f>'[5]вспомогат'!I45</f>
        <v>3.135819971154675</v>
      </c>
      <c r="H47" s="34">
        <f>'[5]вспомогат'!J45</f>
        <v>-2283476.1799999997</v>
      </c>
      <c r="I47" s="35">
        <f>'[5]вспомогат'!K45</f>
        <v>96.67308904130223</v>
      </c>
      <c r="J47" s="36">
        <f>'[5]вспомогат'!L45</f>
        <v>-437359.839999998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14265200</v>
      </c>
      <c r="D48" s="43">
        <f>'[5]вспомогат'!D46</f>
        <v>2104340</v>
      </c>
      <c r="E48" s="32">
        <f>'[5]вспомогат'!G46</f>
        <v>10784925.329999998</v>
      </c>
      <c r="F48" s="37">
        <f>'[5]вспомогат'!H46</f>
        <v>179588.38999999687</v>
      </c>
      <c r="G48" s="38">
        <f>'[5]вспомогат'!I46</f>
        <v>8.534190767651467</v>
      </c>
      <c r="H48" s="34">
        <f>'[5]вспомогат'!J46</f>
        <v>-1924751.6100000031</v>
      </c>
      <c r="I48" s="35">
        <f>'[5]вспомогат'!K46</f>
        <v>75.60304328015029</v>
      </c>
      <c r="J48" s="36">
        <f>'[5]вспомогат'!L46</f>
        <v>-3480274.670000002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54013804</v>
      </c>
      <c r="D49" s="43">
        <f>'[5]вспомогат'!D47</f>
        <v>7036203</v>
      </c>
      <c r="E49" s="32">
        <f>'[5]вспомогат'!G47</f>
        <v>46829165.84000001</v>
      </c>
      <c r="F49" s="37">
        <f>'[5]вспомогат'!H47</f>
        <v>432170.03000000864</v>
      </c>
      <c r="G49" s="38">
        <f>'[5]вспомогат'!I47</f>
        <v>6.1420915513666765</v>
      </c>
      <c r="H49" s="34">
        <f>'[5]вспомогат'!J47</f>
        <v>-6604032.969999991</v>
      </c>
      <c r="I49" s="35">
        <f>'[5]вспомогат'!K47</f>
        <v>86.69851477226082</v>
      </c>
      <c r="J49" s="36">
        <f>'[5]вспомогат'!L47</f>
        <v>-7184638.159999989</v>
      </c>
    </row>
    <row r="50" spans="1:10" ht="14.25" customHeight="1">
      <c r="A50" s="46" t="s">
        <v>52</v>
      </c>
      <c r="B50" s="43">
        <f>'[5]вспомогат'!B48</f>
        <v>29874036</v>
      </c>
      <c r="C50" s="43">
        <f>'[5]вспомогат'!C48</f>
        <v>21315166</v>
      </c>
      <c r="D50" s="43">
        <f>'[5]вспомогат'!D48</f>
        <v>2904130</v>
      </c>
      <c r="E50" s="32">
        <f>'[5]вспомогат'!G48</f>
        <v>18576875.219999995</v>
      </c>
      <c r="F50" s="37">
        <f>'[5]вспомогат'!H48</f>
        <v>175842.56000000238</v>
      </c>
      <c r="G50" s="38">
        <f>'[5]вспомогат'!I48</f>
        <v>6.054913519711666</v>
      </c>
      <c r="H50" s="34">
        <f>'[5]вспомогат'!J48</f>
        <v>-2728287.4399999976</v>
      </c>
      <c r="I50" s="35">
        <f>'[5]вспомогат'!K48</f>
        <v>87.15332181790184</v>
      </c>
      <c r="J50" s="36">
        <f>'[5]вспомогат'!L48</f>
        <v>-2738290.780000005</v>
      </c>
    </row>
    <row r="51" spans="1:10" ht="14.25" customHeight="1">
      <c r="A51" s="46" t="s">
        <v>53</v>
      </c>
      <c r="B51" s="43">
        <f>'[5]вспомогат'!B49</f>
        <v>19376230</v>
      </c>
      <c r="C51" s="43">
        <f>'[5]вспомогат'!C49</f>
        <v>13991645</v>
      </c>
      <c r="D51" s="43">
        <f>'[5]вспомогат'!D49</f>
        <v>2122850</v>
      </c>
      <c r="E51" s="32">
        <f>'[5]вспомогат'!G49</f>
        <v>13429050.790000003</v>
      </c>
      <c r="F51" s="37">
        <f>'[5]вспомогат'!H49</f>
        <v>107934.49000000395</v>
      </c>
      <c r="G51" s="38">
        <f>'[5]вспомогат'!I49</f>
        <v>5.084414348635276</v>
      </c>
      <c r="H51" s="34">
        <f>'[5]вспомогат'!J49</f>
        <v>-2014915.509999996</v>
      </c>
      <c r="I51" s="35">
        <f>'[5]вспомогат'!K49</f>
        <v>95.97907029516546</v>
      </c>
      <c r="J51" s="36">
        <f>'[5]вспомогат'!L49</f>
        <v>-562594.2099999972</v>
      </c>
    </row>
    <row r="52" spans="1:10" ht="14.25" customHeight="1">
      <c r="A52" s="46" t="s">
        <v>54</v>
      </c>
      <c r="B52" s="43">
        <f>'[5]вспомогат'!B50</f>
        <v>36114796</v>
      </c>
      <c r="C52" s="43">
        <f>'[5]вспомогат'!C50</f>
        <v>25671250</v>
      </c>
      <c r="D52" s="43">
        <f>'[5]вспомогат'!D50</f>
        <v>4389191</v>
      </c>
      <c r="E52" s="32">
        <f>'[5]вспомогат'!G50</f>
        <v>26359492.870000005</v>
      </c>
      <c r="F52" s="37">
        <f>'[5]вспомогат'!H50</f>
        <v>178810.28000000492</v>
      </c>
      <c r="G52" s="38">
        <f>'[5]вспомогат'!I50</f>
        <v>4.073877851294348</v>
      </c>
      <c r="H52" s="34">
        <f>'[5]вспомогат'!J50</f>
        <v>-4210380.719999995</v>
      </c>
      <c r="I52" s="35">
        <f>'[5]вспомогат'!K50</f>
        <v>102.68098697959782</v>
      </c>
      <c r="J52" s="36">
        <f>'[5]вспомогат'!L50</f>
        <v>688242.8700000048</v>
      </c>
    </row>
    <row r="53" spans="1:10" ht="14.25" customHeight="1">
      <c r="A53" s="46" t="s">
        <v>55</v>
      </c>
      <c r="B53" s="43">
        <f>'[5]вспомогат'!B51</f>
        <v>27382726</v>
      </c>
      <c r="C53" s="43">
        <f>'[5]вспомогат'!C51</f>
        <v>20826524</v>
      </c>
      <c r="D53" s="43">
        <f>'[5]вспомогат'!D51</f>
        <v>2935631</v>
      </c>
      <c r="E53" s="32">
        <f>'[5]вспомогат'!G51</f>
        <v>19670776.500000004</v>
      </c>
      <c r="F53" s="37">
        <f>'[5]вспомогат'!H51</f>
        <v>404621.8200000003</v>
      </c>
      <c r="G53" s="38">
        <f>'[5]вспомогат'!I51</f>
        <v>13.783129419194726</v>
      </c>
      <c r="H53" s="34">
        <f>'[5]вспомогат'!J51</f>
        <v>-2531009.1799999997</v>
      </c>
      <c r="I53" s="35">
        <f>'[5]вспомогат'!K51</f>
        <v>94.45059818911693</v>
      </c>
      <c r="J53" s="36">
        <f>'[5]вспомогат'!L51</f>
        <v>-1155747.4999999963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354958220</v>
      </c>
      <c r="D54" s="43">
        <f>'[5]вспомогат'!D52</f>
        <v>41793600</v>
      </c>
      <c r="E54" s="32">
        <f>'[5]вспомогат'!G52</f>
        <v>386350852</v>
      </c>
      <c r="F54" s="37">
        <f>'[5]вспомогат'!H52</f>
        <v>3249824.1499997973</v>
      </c>
      <c r="G54" s="38">
        <f>'[5]вспомогат'!I52</f>
        <v>7.775889490256397</v>
      </c>
      <c r="H54" s="34">
        <f>'[5]вспомогат'!J52</f>
        <v>-38543775.8500002</v>
      </c>
      <c r="I54" s="35">
        <f>'[5]вспомогат'!K52</f>
        <v>108.84403578539468</v>
      </c>
      <c r="J54" s="36">
        <f>'[5]вспомогат'!L52</f>
        <v>31392632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38929075</v>
      </c>
      <c r="D55" s="43">
        <f>'[5]вспомогат'!D53</f>
        <v>4710696</v>
      </c>
      <c r="E55" s="32">
        <f>'[5]вспомогат'!G53</f>
        <v>38727803.49</v>
      </c>
      <c r="F55" s="37">
        <f>'[5]вспомогат'!H53</f>
        <v>1058278.2300000042</v>
      </c>
      <c r="G55" s="38">
        <f>'[5]вспомогат'!I53</f>
        <v>22.465432496599316</v>
      </c>
      <c r="H55" s="34">
        <f>'[5]вспомогат'!J53</f>
        <v>-3652417.769999996</v>
      </c>
      <c r="I55" s="35">
        <f>'[5]вспомогат'!K53</f>
        <v>99.4829789559603</v>
      </c>
      <c r="J55" s="36">
        <f>'[5]вспомогат'!L53</f>
        <v>-201271.5099999979</v>
      </c>
    </row>
    <row r="56" spans="1:10" ht="14.25" customHeight="1">
      <c r="A56" s="46" t="s">
        <v>58</v>
      </c>
      <c r="B56" s="43">
        <f>'[5]вспомогат'!B54</f>
        <v>12514241</v>
      </c>
      <c r="C56" s="43">
        <f>'[5]вспомогат'!C54</f>
        <v>9234309</v>
      </c>
      <c r="D56" s="43">
        <f>'[5]вспомогат'!D54</f>
        <v>1284288</v>
      </c>
      <c r="E56" s="32">
        <f>'[5]вспомогат'!G54</f>
        <v>8692699.08</v>
      </c>
      <c r="F56" s="37">
        <f>'[5]вспомогат'!H54</f>
        <v>89759.9299999997</v>
      </c>
      <c r="G56" s="38">
        <f>'[5]вспомогат'!I54</f>
        <v>6.989081109533041</v>
      </c>
      <c r="H56" s="34">
        <f>'[5]вспомогат'!J54</f>
        <v>-1194528.0700000003</v>
      </c>
      <c r="I56" s="35">
        <f>'[5]вспомогат'!K54</f>
        <v>94.1348083543663</v>
      </c>
      <c r="J56" s="36">
        <f>'[5]вспомогат'!L54</f>
        <v>-541609.9199999999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195248804</v>
      </c>
      <c r="D57" s="43">
        <f>'[5]вспомогат'!D55</f>
        <v>21482357</v>
      </c>
      <c r="E57" s="32">
        <f>'[5]вспомогат'!G55</f>
        <v>160753635.19000003</v>
      </c>
      <c r="F57" s="37">
        <f>'[5]вспомогат'!H55</f>
        <v>1514567.4000000358</v>
      </c>
      <c r="G57" s="38">
        <f>'[5]вспомогат'!I55</f>
        <v>7.05028503157282</v>
      </c>
      <c r="H57" s="34">
        <f>'[5]вспомогат'!J55</f>
        <v>-19967789.599999964</v>
      </c>
      <c r="I57" s="35">
        <f>'[5]вспомогат'!K55</f>
        <v>82.33271185108003</v>
      </c>
      <c r="J57" s="36">
        <f>'[5]вспомогат'!L55</f>
        <v>-34495168.80999997</v>
      </c>
    </row>
    <row r="58" spans="1:10" ht="14.25" customHeight="1">
      <c r="A58" s="46" t="s">
        <v>60</v>
      </c>
      <c r="B58" s="43">
        <f>'[5]вспомогат'!B56</f>
        <v>57582320</v>
      </c>
      <c r="C58" s="43">
        <f>'[5]вспомогат'!C56</f>
        <v>41609246</v>
      </c>
      <c r="D58" s="43">
        <f>'[5]вспомогат'!D56</f>
        <v>5259927</v>
      </c>
      <c r="E58" s="32">
        <f>'[5]вспомогат'!G56</f>
        <v>38729550.55999999</v>
      </c>
      <c r="F58" s="37">
        <f>'[5]вспомогат'!H56</f>
        <v>404976.9699999988</v>
      </c>
      <c r="G58" s="38">
        <f>'[5]вспомогат'!I56</f>
        <v>7.699288792410974</v>
      </c>
      <c r="H58" s="34">
        <f>'[5]вспомогат'!J56</f>
        <v>-4854950.030000001</v>
      </c>
      <c r="I58" s="35">
        <f>'[5]вспомогат'!K56</f>
        <v>93.07919340811893</v>
      </c>
      <c r="J58" s="36">
        <f>'[5]вспомогат'!L56</f>
        <v>-2879695.4400000125</v>
      </c>
    </row>
    <row r="59" spans="1:10" ht="14.25" customHeight="1">
      <c r="A59" s="46" t="s">
        <v>61</v>
      </c>
      <c r="B59" s="43">
        <f>'[5]вспомогат'!B57</f>
        <v>12891700</v>
      </c>
      <c r="C59" s="43">
        <f>'[5]вспомогат'!C57</f>
        <v>8914420</v>
      </c>
      <c r="D59" s="43">
        <f>'[5]вспомогат'!D57</f>
        <v>1676800</v>
      </c>
      <c r="E59" s="32">
        <f>'[5]вспомогат'!G57</f>
        <v>9158215.500000002</v>
      </c>
      <c r="F59" s="37">
        <f>'[5]вспомогат'!H57</f>
        <v>121988.24000000209</v>
      </c>
      <c r="G59" s="38">
        <f>'[5]вспомогат'!I57</f>
        <v>7.275062022900888</v>
      </c>
      <c r="H59" s="34">
        <f>'[5]вспомогат'!J57</f>
        <v>-1554811.759999998</v>
      </c>
      <c r="I59" s="35">
        <f>'[5]вспомогат'!K57</f>
        <v>102.73484421869287</v>
      </c>
      <c r="J59" s="36">
        <f>'[5]вспомогат'!L57</f>
        <v>243795.50000000186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15586290</v>
      </c>
      <c r="D60" s="43">
        <f>'[5]вспомогат'!D58</f>
        <v>2483670</v>
      </c>
      <c r="E60" s="32">
        <f>'[5]вспомогат'!G58</f>
        <v>15328992.930000002</v>
      </c>
      <c r="F60" s="37">
        <f>'[5]вспомогат'!H58</f>
        <v>54849.45000000112</v>
      </c>
      <c r="G60" s="38">
        <f>'[5]вспомогат'!I58</f>
        <v>2.2084032902922335</v>
      </c>
      <c r="H60" s="34">
        <f>'[5]вспомогат'!J58</f>
        <v>-2428820.549999999</v>
      </c>
      <c r="I60" s="35">
        <f>'[5]вспомогат'!K58</f>
        <v>98.34920901638556</v>
      </c>
      <c r="J60" s="36">
        <f>'[5]вспомогат'!L58</f>
        <v>-257297.06999999844</v>
      </c>
    </row>
    <row r="61" spans="1:10" ht="14.25" customHeight="1">
      <c r="A61" s="46" t="s">
        <v>63</v>
      </c>
      <c r="B61" s="43">
        <f>'[5]вспомогат'!B59</f>
        <v>23839040</v>
      </c>
      <c r="C61" s="43">
        <f>'[5]вспомогат'!C59</f>
        <v>18030440</v>
      </c>
      <c r="D61" s="43">
        <f>'[5]вспомогат'!D59</f>
        <v>2820600</v>
      </c>
      <c r="E61" s="32">
        <f>'[5]вспомогат'!G59</f>
        <v>16238675.949999996</v>
      </c>
      <c r="F61" s="37">
        <f>'[5]вспомогат'!H59</f>
        <v>209909.58999999613</v>
      </c>
      <c r="G61" s="38">
        <f>'[5]вспомогат'!I59</f>
        <v>7.442019073955758</v>
      </c>
      <c r="H61" s="34">
        <f>'[5]вспомогат'!J59</f>
        <v>-2610690.410000004</v>
      </c>
      <c r="I61" s="35">
        <f>'[5]вспомогат'!K59</f>
        <v>90.06256059197666</v>
      </c>
      <c r="J61" s="36">
        <f>'[5]вспомогат'!L59</f>
        <v>-1791764.0500000045</v>
      </c>
    </row>
    <row r="62" spans="1:10" ht="14.25" customHeight="1">
      <c r="A62" s="46" t="s">
        <v>64</v>
      </c>
      <c r="B62" s="43">
        <f>'[5]вспомогат'!B60</f>
        <v>70941800</v>
      </c>
      <c r="C62" s="43">
        <f>'[5]вспомогат'!C60</f>
        <v>51501782</v>
      </c>
      <c r="D62" s="43">
        <f>'[5]вспомогат'!D60</f>
        <v>5610566</v>
      </c>
      <c r="E62" s="32">
        <f>'[5]вспомогат'!G60</f>
        <v>52039065.819999985</v>
      </c>
      <c r="F62" s="37">
        <f>'[5]вспомогат'!H60</f>
        <v>616877.1699999943</v>
      </c>
      <c r="G62" s="38">
        <f>'[5]вспомогат'!I60</f>
        <v>10.994918694477427</v>
      </c>
      <c r="H62" s="34">
        <f>'[5]вспомогат'!J60</f>
        <v>-4993688.830000006</v>
      </c>
      <c r="I62" s="35">
        <f>'[5]вспомогат'!K60</f>
        <v>101.04323345549477</v>
      </c>
      <c r="J62" s="36">
        <f>'[5]вспомогат'!L60</f>
        <v>537283.8199999854</v>
      </c>
    </row>
    <row r="63" spans="1:10" ht="14.25" customHeight="1">
      <c r="A63" s="46" t="s">
        <v>65</v>
      </c>
      <c r="B63" s="43">
        <f>'[5]вспомогат'!B61</f>
        <v>17938500</v>
      </c>
      <c r="C63" s="43">
        <f>'[5]вспомогат'!C61</f>
        <v>12269102</v>
      </c>
      <c r="D63" s="43">
        <f>'[5]вспомогат'!D61</f>
        <v>1655434</v>
      </c>
      <c r="E63" s="32">
        <f>'[5]вспомогат'!G61</f>
        <v>11397771.170000002</v>
      </c>
      <c r="F63" s="37">
        <f>'[5]вспомогат'!H61</f>
        <v>183423.3900000006</v>
      </c>
      <c r="G63" s="38">
        <f>'[5]вспомогат'!I61</f>
        <v>11.080078698395743</v>
      </c>
      <c r="H63" s="34">
        <f>'[5]вспомогат'!J61</f>
        <v>-1472010.6099999994</v>
      </c>
      <c r="I63" s="35">
        <f>'[5]вспомогат'!K61</f>
        <v>92.89816948298255</v>
      </c>
      <c r="J63" s="36">
        <f>'[5]вспомогат'!L61</f>
        <v>-871330.8299999982</v>
      </c>
    </row>
    <row r="64" spans="1:10" ht="14.25" customHeight="1">
      <c r="A64" s="46" t="s">
        <v>66</v>
      </c>
      <c r="B64" s="43">
        <f>'[5]вспомогат'!B62</f>
        <v>18691506</v>
      </c>
      <c r="C64" s="43">
        <f>'[5]вспомогат'!C62</f>
        <v>13856392</v>
      </c>
      <c r="D64" s="43">
        <f>'[5]вспомогат'!D62</f>
        <v>1485738</v>
      </c>
      <c r="E64" s="32">
        <f>'[5]вспомогат'!G62</f>
        <v>13274428.189999998</v>
      </c>
      <c r="F64" s="37">
        <f>'[5]вспомогат'!H62</f>
        <v>242205.60000000335</v>
      </c>
      <c r="G64" s="38">
        <f>'[5]вспомогат'!I62</f>
        <v>16.302039794365047</v>
      </c>
      <c r="H64" s="34">
        <f>'[5]вспомогат'!J62</f>
        <v>-1243532.3999999966</v>
      </c>
      <c r="I64" s="35">
        <f>'[5]вспомогат'!K62</f>
        <v>95.80003358738695</v>
      </c>
      <c r="J64" s="36">
        <f>'[5]вспомогат'!L62</f>
        <v>-581963.8100000024</v>
      </c>
    </row>
    <row r="65" spans="1:10" ht="14.25" customHeight="1">
      <c r="A65" s="46" t="s">
        <v>67</v>
      </c>
      <c r="B65" s="43">
        <f>'[5]вспомогат'!B63</f>
        <v>35682700</v>
      </c>
      <c r="C65" s="43">
        <f>'[5]вспомогат'!C63</f>
        <v>23689290</v>
      </c>
      <c r="D65" s="43">
        <f>'[5]вспомогат'!D63</f>
        <v>6532420</v>
      </c>
      <c r="E65" s="32">
        <f>'[5]вспомогат'!G63</f>
        <v>19622050.46</v>
      </c>
      <c r="F65" s="37">
        <f>'[5]вспомогат'!H63</f>
        <v>988277.0600000024</v>
      </c>
      <c r="G65" s="38">
        <f>'[5]вспомогат'!I63</f>
        <v>15.1288046390159</v>
      </c>
      <c r="H65" s="34">
        <f>'[5]вспомогат'!J63</f>
        <v>-5544142.939999998</v>
      </c>
      <c r="I65" s="35">
        <f>'[5]вспомогат'!K63</f>
        <v>82.83089303225213</v>
      </c>
      <c r="J65" s="36">
        <f>'[5]вспомогат'!L63</f>
        <v>-4067239.539999999</v>
      </c>
    </row>
    <row r="66" spans="1:10" ht="14.25" customHeight="1">
      <c r="A66" s="46" t="s">
        <v>68</v>
      </c>
      <c r="B66" s="43">
        <f>'[5]вспомогат'!B64</f>
        <v>110679135</v>
      </c>
      <c r="C66" s="43">
        <f>'[5]вспомогат'!C64</f>
        <v>81924740</v>
      </c>
      <c r="D66" s="43">
        <f>'[5]вспомогат'!D64</f>
        <v>9029145</v>
      </c>
      <c r="E66" s="32">
        <f>'[5]вспомогат'!G64</f>
        <v>77063205.97999999</v>
      </c>
      <c r="F66" s="37">
        <f>'[5]вспомогат'!H64</f>
        <v>1017015.1199999899</v>
      </c>
      <c r="G66" s="38">
        <f>'[5]вспомогат'!I64</f>
        <v>11.263692409414068</v>
      </c>
      <c r="H66" s="34">
        <f>'[5]вспомогат'!J64</f>
        <v>-8012129.88000001</v>
      </c>
      <c r="I66" s="35">
        <f>'[5]вспомогат'!K64</f>
        <v>94.06585358708492</v>
      </c>
      <c r="J66" s="36">
        <f>'[5]вспомогат'!L64</f>
        <v>-4861534.020000011</v>
      </c>
    </row>
    <row r="67" spans="1:10" ht="14.25" customHeight="1">
      <c r="A67" s="46" t="s">
        <v>69</v>
      </c>
      <c r="B67" s="43">
        <f>'[5]вспомогат'!B65</f>
        <v>95029034</v>
      </c>
      <c r="C67" s="43">
        <f>'[5]вспомогат'!C65</f>
        <v>69647428</v>
      </c>
      <c r="D67" s="43">
        <f>'[5]вспомогат'!D65</f>
        <v>7452604</v>
      </c>
      <c r="E67" s="32">
        <f>'[5]вспомогат'!G65</f>
        <v>64287149.95</v>
      </c>
      <c r="F67" s="37">
        <f>'[5]вспомогат'!H65</f>
        <v>1019961.6099999994</v>
      </c>
      <c r="G67" s="38">
        <f>'[5]вспомогат'!I65</f>
        <v>13.685976203753741</v>
      </c>
      <c r="H67" s="34">
        <f>'[5]вспомогат'!J65</f>
        <v>-6432642.390000001</v>
      </c>
      <c r="I67" s="35">
        <f>'[5]вспомогат'!K65</f>
        <v>92.30369562247151</v>
      </c>
      <c r="J67" s="36">
        <f>'[5]вспомогат'!L65</f>
        <v>-5360278.049999997</v>
      </c>
    </row>
    <row r="68" spans="1:10" ht="14.25" customHeight="1">
      <c r="A68" s="46" t="s">
        <v>70</v>
      </c>
      <c r="B68" s="43">
        <f>'[5]вспомогат'!B66</f>
        <v>62039392</v>
      </c>
      <c r="C68" s="43">
        <f>'[5]вспомогат'!C66</f>
        <v>47338400</v>
      </c>
      <c r="D68" s="43">
        <f>'[5]вспомогат'!D66</f>
        <v>5518024</v>
      </c>
      <c r="E68" s="32">
        <f>'[5]вспомогат'!G66</f>
        <v>46530930.04</v>
      </c>
      <c r="F68" s="37">
        <f>'[5]вспомогат'!H66</f>
        <v>388963.9100000039</v>
      </c>
      <c r="G68" s="38">
        <f>'[5]вспомогат'!I66</f>
        <v>7.048970972217661</v>
      </c>
      <c r="H68" s="34">
        <f>'[5]вспомогат'!J66</f>
        <v>-5129060.089999996</v>
      </c>
      <c r="I68" s="35">
        <f>'[5]вспомогат'!K66</f>
        <v>98.29426013553478</v>
      </c>
      <c r="J68" s="36">
        <f>'[5]вспомогат'!L66</f>
        <v>-807469.9600000009</v>
      </c>
    </row>
    <row r="69" spans="1:10" ht="14.25" customHeight="1">
      <c r="A69" s="46" t="s">
        <v>71</v>
      </c>
      <c r="B69" s="43">
        <f>'[5]вспомогат'!B67</f>
        <v>909657875</v>
      </c>
      <c r="C69" s="43">
        <f>'[5]вспомогат'!C67</f>
        <v>692849375</v>
      </c>
      <c r="D69" s="43">
        <f>'[5]вспомогат'!D67</f>
        <v>86274941</v>
      </c>
      <c r="E69" s="32">
        <f>'[5]вспомогат'!G67</f>
        <v>625171902.8699998</v>
      </c>
      <c r="F69" s="37">
        <f>'[5]вспомогат'!H67</f>
        <v>2887685.3899998665</v>
      </c>
      <c r="G69" s="38">
        <f>'[5]вспомогат'!I67</f>
        <v>3.347073155343991</v>
      </c>
      <c r="H69" s="34">
        <f>'[5]вспомогат'!J67</f>
        <v>-83387255.61000013</v>
      </c>
      <c r="I69" s="35">
        <f>'[5]вспомогат'!K67</f>
        <v>90.23200791225362</v>
      </c>
      <c r="J69" s="36">
        <f>'[5]вспомогат'!L67</f>
        <v>-67677472.13000023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4804300000</v>
      </c>
      <c r="D70" s="43">
        <f>'[5]вспомогат'!D68</f>
        <v>498350000</v>
      </c>
      <c r="E70" s="32">
        <f>'[5]вспомогат'!G68</f>
        <v>4579963964.469998</v>
      </c>
      <c r="F70" s="37">
        <f>'[5]вспомогат'!H68</f>
        <v>29862099.009999275</v>
      </c>
      <c r="G70" s="38">
        <f>'[5]вспомогат'!I68</f>
        <v>5.992194042339576</v>
      </c>
      <c r="H70" s="34">
        <f>'[5]вспомогат'!J68</f>
        <v>-468487900.9900007</v>
      </c>
      <c r="I70" s="35">
        <f>'[5]вспомогат'!K68</f>
        <v>95.33051567283472</v>
      </c>
      <c r="J70" s="36">
        <f>'[5]вспомогат'!L68</f>
        <v>-224336035.53000164</v>
      </c>
    </row>
    <row r="71" spans="1:10" ht="14.25" customHeight="1">
      <c r="A71" s="46" t="s">
        <v>73</v>
      </c>
      <c r="B71" s="43">
        <f>'[5]вспомогат'!B69</f>
        <v>23611545</v>
      </c>
      <c r="C71" s="43">
        <f>'[5]вспомогат'!C69</f>
        <v>16775600</v>
      </c>
      <c r="D71" s="43">
        <f>'[5]вспомогат'!D69</f>
        <v>2540801</v>
      </c>
      <c r="E71" s="32">
        <f>'[5]вспомогат'!G69</f>
        <v>17987911.56</v>
      </c>
      <c r="F71" s="37">
        <f>'[5]вспомогат'!H69</f>
        <v>620830.1400000006</v>
      </c>
      <c r="G71" s="38">
        <f>'[5]вспомогат'!I69</f>
        <v>24.434425994007427</v>
      </c>
      <c r="H71" s="34">
        <f>'[5]вспомогат'!J69</f>
        <v>-1919970.8599999994</v>
      </c>
      <c r="I71" s="35">
        <f>'[5]вспомогат'!K69</f>
        <v>107.22663606666825</v>
      </c>
      <c r="J71" s="36">
        <f>'[5]вспомогат'!L69</f>
        <v>1212311.5599999987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20963216</v>
      </c>
      <c r="D72" s="43">
        <f>'[5]вспомогат'!D70</f>
        <v>2851864</v>
      </c>
      <c r="E72" s="32">
        <f>'[5]вспомогат'!G70</f>
        <v>20036935.27</v>
      </c>
      <c r="F72" s="37">
        <f>'[5]вспомогат'!H70</f>
        <v>274812.3500000015</v>
      </c>
      <c r="G72" s="38">
        <f>'[5]вспомогат'!I70</f>
        <v>9.636236159929137</v>
      </c>
      <c r="H72" s="34">
        <f>'[5]вспомогат'!J70</f>
        <v>-2577051.6499999985</v>
      </c>
      <c r="I72" s="35">
        <f>'[5]вспомогат'!K70</f>
        <v>95.58139967646186</v>
      </c>
      <c r="J72" s="36">
        <f>'[5]вспомогат'!L70</f>
        <v>-926280.7300000004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26929941</v>
      </c>
      <c r="D73" s="43">
        <f>'[5]вспомогат'!D71</f>
        <v>2789603</v>
      </c>
      <c r="E73" s="32">
        <f>'[5]вспомогат'!G71</f>
        <v>26750513.599999998</v>
      </c>
      <c r="F73" s="37">
        <f>'[5]вспомогат'!H71</f>
        <v>73486.91999999806</v>
      </c>
      <c r="G73" s="38">
        <f>'[5]вспомогат'!I71</f>
        <v>2.634314631866902</v>
      </c>
      <c r="H73" s="34">
        <f>'[5]вспомогат'!J71</f>
        <v>-2716116.080000002</v>
      </c>
      <c r="I73" s="35">
        <f>'[5]вспомогат'!K71</f>
        <v>99.33372523913067</v>
      </c>
      <c r="J73" s="36">
        <f>'[5]вспомогат'!L71</f>
        <v>-179427.40000000224</v>
      </c>
    </row>
    <row r="74" spans="1:10" ht="14.25" customHeight="1">
      <c r="A74" s="46" t="s">
        <v>76</v>
      </c>
      <c r="B74" s="43">
        <f>'[5]вспомогат'!B72</f>
        <v>249484300</v>
      </c>
      <c r="C74" s="43">
        <f>'[5]вспомогат'!C72</f>
        <v>194100189</v>
      </c>
      <c r="D74" s="43">
        <f>'[5]вспомогат'!D72</f>
        <v>23950418</v>
      </c>
      <c r="E74" s="32">
        <f>'[5]вспомогат'!G72</f>
        <v>209115104.32</v>
      </c>
      <c r="F74" s="37">
        <f>'[5]вспомогат'!H72</f>
        <v>1272837.5099999905</v>
      </c>
      <c r="G74" s="38">
        <f>'[5]вспомогат'!I72</f>
        <v>5.314468874822938</v>
      </c>
      <c r="H74" s="34">
        <f>'[5]вспомогат'!J72</f>
        <v>-22677580.49000001</v>
      </c>
      <c r="I74" s="35">
        <f>'[5]вспомогат'!K72</f>
        <v>107.7356520863563</v>
      </c>
      <c r="J74" s="36">
        <f>'[5]вспомогат'!L72</f>
        <v>15014915.319999993</v>
      </c>
    </row>
    <row r="75" spans="1:10" ht="14.25" customHeight="1">
      <c r="A75" s="46" t="s">
        <v>77</v>
      </c>
      <c r="B75" s="43">
        <f>'[5]вспомогат'!B73</f>
        <v>27825474</v>
      </c>
      <c r="C75" s="43">
        <f>'[5]вспомогат'!C73</f>
        <v>19628806</v>
      </c>
      <c r="D75" s="43">
        <f>'[5]вспомогат'!D73</f>
        <v>1893787</v>
      </c>
      <c r="E75" s="32">
        <f>'[5]вспомогат'!G73</f>
        <v>18882056.200000003</v>
      </c>
      <c r="F75" s="37">
        <f>'[5]вспомогат'!H73</f>
        <v>75401.58000000566</v>
      </c>
      <c r="G75" s="38">
        <f>'[5]вспомогат'!I73</f>
        <v>3.981523793330805</v>
      </c>
      <c r="H75" s="34">
        <f>'[5]вспомогат'!J73</f>
        <v>-1818385.4199999943</v>
      </c>
      <c r="I75" s="35">
        <f>'[5]вспомогат'!K73</f>
        <v>96.19564328059487</v>
      </c>
      <c r="J75" s="36">
        <f>'[5]вспомогат'!L73</f>
        <v>-746749.799999997</v>
      </c>
    </row>
    <row r="76" spans="1:10" ht="14.25" customHeight="1">
      <c r="A76" s="46" t="s">
        <v>78</v>
      </c>
      <c r="B76" s="43">
        <f>'[5]вспомогат'!B74</f>
        <v>748400000</v>
      </c>
      <c r="C76" s="43">
        <f>'[5]вспомогат'!C74</f>
        <v>554274000</v>
      </c>
      <c r="D76" s="43">
        <f>'[5]вспомогат'!D74</f>
        <v>62935000</v>
      </c>
      <c r="E76" s="32">
        <f>'[5]вспомогат'!G74</f>
        <v>506984385.42999965</v>
      </c>
      <c r="F76" s="37">
        <f>'[5]вспомогат'!H74</f>
        <v>5858689.379999936</v>
      </c>
      <c r="G76" s="38">
        <f>'[5]вспомогат'!I74</f>
        <v>9.30911159132428</v>
      </c>
      <c r="H76" s="34">
        <f>'[5]вспомогат'!J74</f>
        <v>-57076310.620000064</v>
      </c>
      <c r="I76" s="35">
        <f>'[5]вспомогат'!K74</f>
        <v>91.46818819392568</v>
      </c>
      <c r="J76" s="36">
        <f>'[5]вспомогат'!L74</f>
        <v>-47289614.57000035</v>
      </c>
    </row>
    <row r="77" spans="1:10" ht="14.25" customHeight="1">
      <c r="A77" s="46" t="s">
        <v>79</v>
      </c>
      <c r="B77" s="43">
        <f>'[5]вспомогат'!B75</f>
        <v>26670600</v>
      </c>
      <c r="C77" s="43">
        <f>'[5]вспомогат'!C75</f>
        <v>18784833</v>
      </c>
      <c r="D77" s="43">
        <f>'[5]вспомогат'!D75</f>
        <v>3285229</v>
      </c>
      <c r="E77" s="32">
        <f>'[5]вспомогат'!G75</f>
        <v>17675567.479999997</v>
      </c>
      <c r="F77" s="37">
        <f>'[5]вспомогат'!H75</f>
        <v>349230.63999999687</v>
      </c>
      <c r="G77" s="38">
        <f>'[5]вспомогат'!I75</f>
        <v>10.630328662020116</v>
      </c>
      <c r="H77" s="34">
        <f>'[5]вспомогат'!J75</f>
        <v>-2935998.360000003</v>
      </c>
      <c r="I77" s="35">
        <f>'[5]вспомогат'!K75</f>
        <v>94.09488750844895</v>
      </c>
      <c r="J77" s="36">
        <f>'[5]вспомогат'!L75</f>
        <v>-1109265.5200000033</v>
      </c>
    </row>
    <row r="78" spans="1:10" ht="14.25" customHeight="1">
      <c r="A78" s="46" t="s">
        <v>80</v>
      </c>
      <c r="B78" s="43">
        <f>'[5]вспомогат'!B76</f>
        <v>55160214</v>
      </c>
      <c r="C78" s="43">
        <f>'[5]вспомогат'!C76</f>
        <v>42865119</v>
      </c>
      <c r="D78" s="43">
        <f>'[5]вспомогат'!D76</f>
        <v>5687580</v>
      </c>
      <c r="E78" s="32">
        <f>'[5]вспомогат'!G76</f>
        <v>36975458.73</v>
      </c>
      <c r="F78" s="37">
        <f>'[5]вспомогат'!H76</f>
        <v>690580.5599999949</v>
      </c>
      <c r="G78" s="38">
        <f>'[5]вспомогат'!I76</f>
        <v>12.141904992984626</v>
      </c>
      <c r="H78" s="34">
        <f>'[5]вспомогат'!J76</f>
        <v>-4996999.440000005</v>
      </c>
      <c r="I78" s="35">
        <f>'[5]вспомогат'!K76</f>
        <v>86.26001651832577</v>
      </c>
      <c r="J78" s="36">
        <f>'[5]вспомогат'!L76</f>
        <v>-5889660.270000003</v>
      </c>
    </row>
    <row r="79" spans="1:10" ht="14.25" customHeight="1">
      <c r="A79" s="46" t="s">
        <v>81</v>
      </c>
      <c r="B79" s="43">
        <f>'[5]вспомогат'!B77</f>
        <v>27606433</v>
      </c>
      <c r="C79" s="43">
        <f>'[5]вспомогат'!C77</f>
        <v>22605878</v>
      </c>
      <c r="D79" s="43">
        <f>'[5]вспомогат'!D77</f>
        <v>1968116</v>
      </c>
      <c r="E79" s="32">
        <f>'[5]вспомогат'!G77</f>
        <v>22159174.37000001</v>
      </c>
      <c r="F79" s="37">
        <f>'[5]вспомогат'!H77</f>
        <v>174261.0800000094</v>
      </c>
      <c r="G79" s="38">
        <f>'[5]вспомогат'!I77</f>
        <v>8.854207780436182</v>
      </c>
      <c r="H79" s="34">
        <f>'[5]вспомогат'!J77</f>
        <v>-1793854.9199999906</v>
      </c>
      <c r="I79" s="35">
        <f>'[5]вспомогат'!K77</f>
        <v>98.02394921356299</v>
      </c>
      <c r="J79" s="36">
        <f>'[5]вспомогат'!L77</f>
        <v>-446703.6299999915</v>
      </c>
    </row>
    <row r="80" spans="1:10" ht="14.25" customHeight="1">
      <c r="A80" s="46" t="s">
        <v>82</v>
      </c>
      <c r="B80" s="43">
        <f>'[5]вспомогат'!B78</f>
        <v>55591700</v>
      </c>
      <c r="C80" s="43">
        <f>'[5]вспомогат'!C78</f>
        <v>38419224</v>
      </c>
      <c r="D80" s="43">
        <f>'[5]вспомогат'!D78</f>
        <v>4324950</v>
      </c>
      <c r="E80" s="32">
        <f>'[5]вспомогат'!G78</f>
        <v>36942326.3</v>
      </c>
      <c r="F80" s="37">
        <f>'[5]вспомогат'!H78</f>
        <v>402925.3200000003</v>
      </c>
      <c r="G80" s="38">
        <f>'[5]вспомогат'!I78</f>
        <v>9.316300072833219</v>
      </c>
      <c r="H80" s="34">
        <f>'[5]вспомогат'!J78</f>
        <v>-3922024.6799999997</v>
      </c>
      <c r="I80" s="35">
        <f>'[5]вспомогат'!K78</f>
        <v>96.15583672382346</v>
      </c>
      <c r="J80" s="36">
        <f>'[5]вспомогат'!L78</f>
        <v>-1476897.700000003</v>
      </c>
    </row>
    <row r="81" spans="1:10" ht="14.25" customHeight="1">
      <c r="A81" s="46" t="s">
        <v>83</v>
      </c>
      <c r="B81" s="43">
        <f>'[5]вспомогат'!B79</f>
        <v>15484500</v>
      </c>
      <c r="C81" s="43">
        <f>'[5]вспомогат'!C79</f>
        <v>12006251</v>
      </c>
      <c r="D81" s="43">
        <f>'[5]вспомогат'!D79</f>
        <v>1131280</v>
      </c>
      <c r="E81" s="32">
        <f>'[5]вспомогат'!G79</f>
        <v>7866709.500000001</v>
      </c>
      <c r="F81" s="37">
        <f>'[5]вспомогат'!H79</f>
        <v>31006.66000000108</v>
      </c>
      <c r="G81" s="38">
        <f>'[5]вспомогат'!I79</f>
        <v>2.7408475355350648</v>
      </c>
      <c r="H81" s="34">
        <f>'[5]вспомогат'!J79</f>
        <v>-1100273.339999999</v>
      </c>
      <c r="I81" s="35">
        <f>'[5]вспомогат'!K79</f>
        <v>65.52178111218898</v>
      </c>
      <c r="J81" s="36">
        <f>'[5]вспомогат'!L79</f>
        <v>-4139541.499999999</v>
      </c>
    </row>
    <row r="82" spans="1:10" ht="14.25" customHeight="1">
      <c r="A82" s="46" t="s">
        <v>84</v>
      </c>
      <c r="B82" s="43">
        <f>'[5]вспомогат'!B80</f>
        <v>18060318</v>
      </c>
      <c r="C82" s="43">
        <f>'[5]вспомогат'!C80</f>
        <v>12532533</v>
      </c>
      <c r="D82" s="43">
        <f>'[5]вспомогат'!D80</f>
        <v>1777292</v>
      </c>
      <c r="E82" s="32">
        <f>'[5]вспомогат'!G80</f>
        <v>12527634.950000001</v>
      </c>
      <c r="F82" s="37">
        <f>'[5]вспомогат'!H80</f>
        <v>120972.14999999851</v>
      </c>
      <c r="G82" s="38">
        <f>'[5]вспомогат'!I80</f>
        <v>6.806543325463599</v>
      </c>
      <c r="H82" s="34">
        <f>'[5]вспомогат'!J80</f>
        <v>-1656319.8500000015</v>
      </c>
      <c r="I82" s="35">
        <f>'[5]вспомогат'!K80</f>
        <v>99.9609173181511</v>
      </c>
      <c r="J82" s="36">
        <f>'[5]вспомогат'!L80</f>
        <v>-4898.049999998882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23155225</v>
      </c>
      <c r="D83" s="43">
        <f>'[5]вспомогат'!D81</f>
        <v>2730845</v>
      </c>
      <c r="E83" s="32">
        <f>'[5]вспомогат'!G81</f>
        <v>18032077.160000004</v>
      </c>
      <c r="F83" s="37">
        <f>'[5]вспомогат'!H81</f>
        <v>299693.86000000313</v>
      </c>
      <c r="G83" s="38">
        <f>'[5]вспомогат'!I81</f>
        <v>10.974400231430312</v>
      </c>
      <c r="H83" s="34">
        <f>'[5]вспомогат'!J81</f>
        <v>-2431151.139999997</v>
      </c>
      <c r="I83" s="35">
        <f>'[5]вспомогат'!K81</f>
        <v>77.87476545790423</v>
      </c>
      <c r="J83" s="36">
        <f>'[5]вспомогат'!L81</f>
        <v>-5123147.839999996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106351628</v>
      </c>
      <c r="D84" s="43">
        <f>'[5]вспомогат'!D82</f>
        <v>12397009</v>
      </c>
      <c r="E84" s="32">
        <f>'[5]вспомогат'!G82</f>
        <v>96517472.25000001</v>
      </c>
      <c r="F84" s="37">
        <f>'[5]вспомогат'!H82</f>
        <v>1178987.1299999803</v>
      </c>
      <c r="G84" s="38">
        <f>'[5]вспомогат'!I82</f>
        <v>9.51025469127255</v>
      </c>
      <c r="H84" s="34">
        <f>'[5]вспомогат'!J82</f>
        <v>-11218021.87000002</v>
      </c>
      <c r="I84" s="35">
        <f>'[5]вспомогат'!K82</f>
        <v>90.75316858337139</v>
      </c>
      <c r="J84" s="36">
        <f>'[5]вспомогат'!L82</f>
        <v>-9834155.749999985</v>
      </c>
    </row>
    <row r="85" spans="1:10" ht="15" customHeight="1">
      <c r="A85" s="47" t="s">
        <v>87</v>
      </c>
      <c r="B85" s="40">
        <f>SUM(B18:B84)</f>
        <v>11765753119</v>
      </c>
      <c r="C85" s="40">
        <f>SUM(C18:C84)</f>
        <v>8719519146</v>
      </c>
      <c r="D85" s="40">
        <f>SUM(D18:D84)</f>
        <v>983378784</v>
      </c>
      <c r="E85" s="40">
        <f>SUM(E18:E84)</f>
        <v>8267931265.649998</v>
      </c>
      <c r="F85" s="40">
        <f>SUM(F18:F84)</f>
        <v>68394019.09999883</v>
      </c>
      <c r="G85" s="41">
        <f>F85/D85*100</f>
        <v>6.955002508982218</v>
      </c>
      <c r="H85" s="40">
        <f>SUM(H38:H84)</f>
        <v>-828632752.270001</v>
      </c>
      <c r="I85" s="42">
        <f>E85/C85*100</f>
        <v>94.82095431194547</v>
      </c>
      <c r="J85" s="40">
        <f>SUM(J18:J84)</f>
        <v>-451587880.3500022</v>
      </c>
    </row>
    <row r="86" spans="1:10" ht="15.75" customHeight="1">
      <c r="A86" s="48" t="s">
        <v>88</v>
      </c>
      <c r="B86" s="49">
        <f>'[5]вспомогат'!B83</f>
        <v>14411083905</v>
      </c>
      <c r="C86" s="49">
        <f>'[5]вспомогат'!C83</f>
        <v>10786052197</v>
      </c>
      <c r="D86" s="49">
        <f>'[5]вспомогат'!D83</f>
        <v>1162019616</v>
      </c>
      <c r="E86" s="49">
        <f>'[5]вспомогат'!G83</f>
        <v>10366825539.459997</v>
      </c>
      <c r="F86" s="49">
        <f>'[5]вспомогат'!H83</f>
        <v>82628708.72999895</v>
      </c>
      <c r="G86" s="50">
        <f>'[5]вспомогат'!I83</f>
        <v>7.1107843268971935</v>
      </c>
      <c r="H86" s="49">
        <f>'[5]вспомогат'!J83</f>
        <v>-1079390907.2700012</v>
      </c>
      <c r="I86" s="50">
        <f>'[5]вспомогат'!K83</f>
        <v>96.1132520974022</v>
      </c>
      <c r="J86" s="49">
        <f>'[5]вспомогат'!L83</f>
        <v>-419226657.54000205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03.09.2021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2021-09-06T06:59:24Z</dcterms:created>
  <dcterms:modified xsi:type="dcterms:W3CDTF">2021-09-06T07:00:32Z</dcterms:modified>
  <cp:category/>
  <cp:version/>
  <cp:contentType/>
  <cp:contentStatus/>
</cp:coreProperties>
</file>