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8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<sst xmlns="http://schemas.openxmlformats.org/spreadsheetml/2006/main" count="47" uniqueCount="42">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</sst>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3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06.03.2012</v>
          </cell>
        </row>
        <row r="6">
          <cell r="G6" t="str">
            <v>Фактично надійшло на 06.03.2012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840329600</v>
          </cell>
          <cell r="C10">
            <v>182745230</v>
          </cell>
          <cell r="D10">
            <v>57397700</v>
          </cell>
          <cell r="G10">
            <v>149054299.92</v>
          </cell>
          <cell r="H10">
            <v>17422951.90999998</v>
          </cell>
          <cell r="I10">
            <v>30.354791063056503</v>
          </cell>
          <cell r="J10">
            <v>-39974748.09000002</v>
          </cell>
          <cell r="K10">
            <v>81.56398934188323</v>
          </cell>
          <cell r="L10">
            <v>-33690930.08000001</v>
          </cell>
        </row>
        <row r="11">
          <cell r="B11">
            <v>1702276100</v>
          </cell>
          <cell r="C11">
            <v>374335000</v>
          </cell>
          <cell r="D11">
            <v>129222000</v>
          </cell>
          <cell r="G11">
            <v>294581626.89</v>
          </cell>
          <cell r="H11">
            <v>34383159.19999999</v>
          </cell>
          <cell r="I11">
            <v>26.607821578369002</v>
          </cell>
          <cell r="J11">
            <v>-94838840.80000001</v>
          </cell>
          <cell r="K11">
            <v>78.69465235417474</v>
          </cell>
          <cell r="L11">
            <v>-79753373.11000001</v>
          </cell>
        </row>
        <row r="12">
          <cell r="B12">
            <v>136403523</v>
          </cell>
          <cell r="C12">
            <v>28824742</v>
          </cell>
          <cell r="D12">
            <v>10195443</v>
          </cell>
          <cell r="G12">
            <v>20288672.41</v>
          </cell>
          <cell r="H12">
            <v>1464735.5599999987</v>
          </cell>
          <cell r="I12">
            <v>14.366571025898518</v>
          </cell>
          <cell r="J12">
            <v>-8730707.440000001</v>
          </cell>
          <cell r="K12">
            <v>70.38631051754079</v>
          </cell>
          <cell r="L12">
            <v>-8536069.59</v>
          </cell>
        </row>
        <row r="13">
          <cell r="B13">
            <v>233112616</v>
          </cell>
          <cell r="C13">
            <v>59895573</v>
          </cell>
          <cell r="D13">
            <v>21123793</v>
          </cell>
          <cell r="G13">
            <v>49709955.22999999</v>
          </cell>
          <cell r="H13">
            <v>10937442.999999993</v>
          </cell>
          <cell r="I13">
            <v>51.77783648987657</v>
          </cell>
          <cell r="J13">
            <v>-10186350.000000007</v>
          </cell>
          <cell r="K13">
            <v>82.99437293971624</v>
          </cell>
          <cell r="L13">
            <v>-10185617.77000001</v>
          </cell>
        </row>
        <row r="14">
          <cell r="B14">
            <v>142566500</v>
          </cell>
          <cell r="C14">
            <v>31168700</v>
          </cell>
          <cell r="D14">
            <v>10948000</v>
          </cell>
          <cell r="G14">
            <v>22485965.71</v>
          </cell>
          <cell r="H14">
            <v>1187713.9100000001</v>
          </cell>
          <cell r="I14">
            <v>10.848683869199856</v>
          </cell>
          <cell r="J14">
            <v>-9760286.09</v>
          </cell>
          <cell r="K14">
            <v>72.14277692043622</v>
          </cell>
          <cell r="L14">
            <v>-8682734.29</v>
          </cell>
        </row>
        <row r="15">
          <cell r="B15">
            <v>26568600</v>
          </cell>
          <cell r="C15">
            <v>5208070</v>
          </cell>
          <cell r="D15">
            <v>1928100</v>
          </cell>
          <cell r="G15">
            <v>3678772.25</v>
          </cell>
          <cell r="H15">
            <v>242064.52000000002</v>
          </cell>
          <cell r="I15">
            <v>12.554562522690732</v>
          </cell>
          <cell r="J15">
            <v>-1686035.48</v>
          </cell>
          <cell r="K15">
            <v>70.635998556087</v>
          </cell>
          <cell r="L15">
            <v>-1529297.75</v>
          </cell>
        </row>
        <row r="16">
          <cell r="B16">
            <v>21208905</v>
          </cell>
          <cell r="C16">
            <v>4704271</v>
          </cell>
          <cell r="D16">
            <v>1518950</v>
          </cell>
          <cell r="G16">
            <v>3637050.25</v>
          </cell>
          <cell r="H16">
            <v>209827.8999999999</v>
          </cell>
          <cell r="I16">
            <v>13.814009677737904</v>
          </cell>
          <cell r="J16">
            <v>-1309122.1</v>
          </cell>
          <cell r="K16">
            <v>77.31379102096797</v>
          </cell>
          <cell r="L16">
            <v>-1067220.75</v>
          </cell>
        </row>
        <row r="17">
          <cell r="B17">
            <v>85042555</v>
          </cell>
          <cell r="C17">
            <v>17132445</v>
          </cell>
          <cell r="D17">
            <v>5656925</v>
          </cell>
          <cell r="G17">
            <v>13179883.44</v>
          </cell>
          <cell r="H17">
            <v>653758.4499999993</v>
          </cell>
          <cell r="I17">
            <v>11.556781290188562</v>
          </cell>
          <cell r="J17">
            <v>-5003166.550000001</v>
          </cell>
          <cell r="K17">
            <v>76.92937838119428</v>
          </cell>
          <cell r="L17">
            <v>-3952561.5600000005</v>
          </cell>
        </row>
        <row r="18">
          <cell r="B18">
            <v>7959275</v>
          </cell>
          <cell r="C18">
            <v>1556729</v>
          </cell>
          <cell r="D18">
            <v>458754</v>
          </cell>
          <cell r="G18">
            <v>1402991.02</v>
          </cell>
          <cell r="H18">
            <v>152600.32000000007</v>
          </cell>
          <cell r="I18">
            <v>33.26408489081295</v>
          </cell>
          <cell r="J18">
            <v>-306153.67999999993</v>
          </cell>
          <cell r="K18">
            <v>90.12429395225502</v>
          </cell>
          <cell r="L18">
            <v>-153737.97999999998</v>
          </cell>
        </row>
        <row r="19">
          <cell r="B19">
            <v>16640854</v>
          </cell>
          <cell r="C19">
            <v>3200892</v>
          </cell>
          <cell r="D19">
            <v>1156687</v>
          </cell>
          <cell r="G19">
            <v>2817388.16</v>
          </cell>
          <cell r="H19">
            <v>513113.13000000035</v>
          </cell>
          <cell r="I19">
            <v>44.36058588019061</v>
          </cell>
          <cell r="J19">
            <v>-643573.8699999996</v>
          </cell>
          <cell r="K19">
            <v>88.01884474702678</v>
          </cell>
          <cell r="L19">
            <v>-383503.83999999985</v>
          </cell>
        </row>
        <row r="20">
          <cell r="B20">
            <v>41051960</v>
          </cell>
          <cell r="C20">
            <v>7274494</v>
          </cell>
          <cell r="D20">
            <v>2739573</v>
          </cell>
          <cell r="G20">
            <v>5947278.22</v>
          </cell>
          <cell r="H20">
            <v>561302.0800000001</v>
          </cell>
          <cell r="I20">
            <v>20.48867031468043</v>
          </cell>
          <cell r="J20">
            <v>-2178270.92</v>
          </cell>
          <cell r="K20">
            <v>81.75521513936226</v>
          </cell>
          <cell r="L20">
            <v>-1327215.7800000003</v>
          </cell>
        </row>
        <row r="21">
          <cell r="B21">
            <v>26172154</v>
          </cell>
          <cell r="C21">
            <v>4848396</v>
          </cell>
          <cell r="D21">
            <v>1756862</v>
          </cell>
          <cell r="G21">
            <v>3515833.99</v>
          </cell>
          <cell r="H21">
            <v>213064.66000000015</v>
          </cell>
          <cell r="I21">
            <v>12.12756949606743</v>
          </cell>
          <cell r="J21">
            <v>-1543797.3399999999</v>
          </cell>
          <cell r="K21">
            <v>72.5154048885446</v>
          </cell>
          <cell r="L21">
            <v>-1332562.0099999998</v>
          </cell>
        </row>
        <row r="22">
          <cell r="B22">
            <v>36134087</v>
          </cell>
          <cell r="C22">
            <v>7600511</v>
          </cell>
          <cell r="D22">
            <v>2289999</v>
          </cell>
          <cell r="G22">
            <v>6751534.57</v>
          </cell>
          <cell r="H22">
            <v>321926.03000000026</v>
          </cell>
          <cell r="I22">
            <v>14.057911379000615</v>
          </cell>
          <cell r="J22">
            <v>-1968072.9699999997</v>
          </cell>
          <cell r="K22">
            <v>88.83000853495246</v>
          </cell>
          <cell r="L22">
            <v>-848976.4299999997</v>
          </cell>
        </row>
        <row r="23">
          <cell r="B23">
            <v>20529300</v>
          </cell>
          <cell r="C23">
            <v>4191239</v>
          </cell>
          <cell r="D23">
            <v>1439373</v>
          </cell>
          <cell r="G23">
            <v>3176807.22</v>
          </cell>
          <cell r="H23">
            <v>143656.9500000002</v>
          </cell>
          <cell r="I23">
            <v>9.980522769289141</v>
          </cell>
          <cell r="J23">
            <v>-1295716.0499999998</v>
          </cell>
          <cell r="K23">
            <v>75.79637477127885</v>
          </cell>
          <cell r="L23">
            <v>-1014431.7799999998</v>
          </cell>
        </row>
        <row r="24">
          <cell r="B24">
            <v>20720239</v>
          </cell>
          <cell r="C24">
            <v>3383826</v>
          </cell>
          <cell r="D24">
            <v>1061609</v>
          </cell>
          <cell r="G24">
            <v>3355634.61</v>
          </cell>
          <cell r="H24">
            <v>205025.08999999985</v>
          </cell>
          <cell r="I24">
            <v>19.312674440401302</v>
          </cell>
          <cell r="J24">
            <v>-856583.9100000001</v>
          </cell>
          <cell r="K24">
            <v>99.1668782614709</v>
          </cell>
          <cell r="L24">
            <v>-28191.39000000013</v>
          </cell>
        </row>
        <row r="25">
          <cell r="B25">
            <v>27450300</v>
          </cell>
          <cell r="C25">
            <v>4719302</v>
          </cell>
          <cell r="D25">
            <v>1709067</v>
          </cell>
          <cell r="G25">
            <v>4086811.29</v>
          </cell>
          <cell r="H25">
            <v>435325.95999999996</v>
          </cell>
          <cell r="I25">
            <v>25.47155611804569</v>
          </cell>
          <cell r="J25">
            <v>-1273741.04</v>
          </cell>
          <cell r="K25">
            <v>86.59779115640406</v>
          </cell>
          <cell r="L25">
            <v>-632490.71</v>
          </cell>
        </row>
        <row r="26">
          <cell r="B26">
            <v>18276430</v>
          </cell>
          <cell r="C26">
            <v>3290100</v>
          </cell>
          <cell r="D26">
            <v>1306183</v>
          </cell>
          <cell r="G26">
            <v>2525318.77</v>
          </cell>
          <cell r="H26">
            <v>147231.43999999994</v>
          </cell>
          <cell r="I26">
            <v>11.271884567476375</v>
          </cell>
          <cell r="J26">
            <v>-1158951.56</v>
          </cell>
          <cell r="K26">
            <v>76.75507644144555</v>
          </cell>
          <cell r="L26">
            <v>-764781.23</v>
          </cell>
        </row>
        <row r="27">
          <cell r="B27">
            <v>15064900</v>
          </cell>
          <cell r="C27">
            <v>2507355</v>
          </cell>
          <cell r="D27">
            <v>940870</v>
          </cell>
          <cell r="G27">
            <v>1946073.59</v>
          </cell>
          <cell r="H27">
            <v>131100.27000000002</v>
          </cell>
          <cell r="I27">
            <v>13.93394092701436</v>
          </cell>
          <cell r="J27">
            <v>-809769.73</v>
          </cell>
          <cell r="K27">
            <v>77.61460144255601</v>
          </cell>
          <cell r="L27">
            <v>-561281.4099999999</v>
          </cell>
        </row>
        <row r="28">
          <cell r="B28">
            <v>30060410</v>
          </cell>
          <cell r="C28">
            <v>5915984</v>
          </cell>
          <cell r="D28">
            <v>2153631</v>
          </cell>
          <cell r="G28">
            <v>4639585.42</v>
          </cell>
          <cell r="H28">
            <v>246637.08000000007</v>
          </cell>
          <cell r="I28">
            <v>11.452151273825464</v>
          </cell>
          <cell r="J28">
            <v>-1906993.92</v>
          </cell>
          <cell r="K28">
            <v>78.42457687512339</v>
          </cell>
          <cell r="L28">
            <v>-1276398.58</v>
          </cell>
        </row>
        <row r="29">
          <cell r="B29">
            <v>52087142</v>
          </cell>
          <cell r="C29">
            <v>11123465</v>
          </cell>
          <cell r="D29">
            <v>3791744</v>
          </cell>
          <cell r="G29">
            <v>9774469.31</v>
          </cell>
          <cell r="H29">
            <v>650642.6900000013</v>
          </cell>
          <cell r="I29">
            <v>17.159457231289913</v>
          </cell>
          <cell r="J29">
            <v>-3141101.3099999987</v>
          </cell>
          <cell r="K29">
            <v>87.87252272560754</v>
          </cell>
          <cell r="L29">
            <v>-1348995.6899999995</v>
          </cell>
        </row>
        <row r="30">
          <cell r="B30">
            <v>22792722</v>
          </cell>
          <cell r="C30">
            <v>4055084</v>
          </cell>
          <cell r="D30">
            <v>1483072</v>
          </cell>
          <cell r="G30">
            <v>3146545.21</v>
          </cell>
          <cell r="H30">
            <v>398221.7599999998</v>
          </cell>
          <cell r="I30">
            <v>26.851141414577295</v>
          </cell>
          <cell r="J30">
            <v>-1084850.2400000002</v>
          </cell>
          <cell r="K30">
            <v>77.59506856084856</v>
          </cell>
          <cell r="L30">
            <v>-908538.79</v>
          </cell>
        </row>
        <row r="31">
          <cell r="B31">
            <v>25557891</v>
          </cell>
          <cell r="C31">
            <v>4535401</v>
          </cell>
          <cell r="D31">
            <v>1630407</v>
          </cell>
          <cell r="G31">
            <v>3331475.62</v>
          </cell>
          <cell r="H31">
            <v>204557.20999999996</v>
          </cell>
          <cell r="I31">
            <v>12.54638933714097</v>
          </cell>
          <cell r="J31">
            <v>-1425849.79</v>
          </cell>
          <cell r="K31">
            <v>73.45492978459899</v>
          </cell>
          <cell r="L31">
            <v>-1203925.38</v>
          </cell>
        </row>
        <row r="32">
          <cell r="B32">
            <v>8211731</v>
          </cell>
          <cell r="C32">
            <v>1428314</v>
          </cell>
          <cell r="D32">
            <v>503112</v>
          </cell>
          <cell r="G32">
            <v>1119322.87</v>
          </cell>
          <cell r="H32">
            <v>62155.39000000013</v>
          </cell>
          <cell r="I32">
            <v>12.354185549142166</v>
          </cell>
          <cell r="J32">
            <v>-440956.60999999987</v>
          </cell>
          <cell r="K32">
            <v>78.36672258340954</v>
          </cell>
          <cell r="L32">
            <v>-308991.1299999999</v>
          </cell>
        </row>
        <row r="33">
          <cell r="B33">
            <v>19014420</v>
          </cell>
          <cell r="C33">
            <v>3794993</v>
          </cell>
          <cell r="D33">
            <v>1327234</v>
          </cell>
          <cell r="G33">
            <v>4014236.97</v>
          </cell>
          <cell r="H33">
            <v>189194.86000000034</v>
          </cell>
          <cell r="I33">
            <v>14.254823188676626</v>
          </cell>
          <cell r="J33">
            <v>-1138039.1399999997</v>
          </cell>
          <cell r="K33">
            <v>105.77719036635904</v>
          </cell>
          <cell r="L33">
            <v>219243.9700000002</v>
          </cell>
        </row>
        <row r="34">
          <cell r="B34">
            <v>14699050</v>
          </cell>
          <cell r="C34">
            <v>2801718</v>
          </cell>
          <cell r="D34">
            <v>993192</v>
          </cell>
          <cell r="G34">
            <v>2304663.12</v>
          </cell>
          <cell r="H34">
            <v>290611.8500000001</v>
          </cell>
          <cell r="I34">
            <v>29.260389733304343</v>
          </cell>
          <cell r="J34">
            <v>-702580.1499999999</v>
          </cell>
          <cell r="K34">
            <v>82.25892541647661</v>
          </cell>
          <cell r="L34">
            <v>-497054.8799999999</v>
          </cell>
        </row>
        <row r="35">
          <cell r="B35">
            <v>36730160</v>
          </cell>
          <cell r="C35">
            <v>7798592</v>
          </cell>
          <cell r="D35">
            <v>2864045</v>
          </cell>
          <cell r="G35">
            <v>5434590.99</v>
          </cell>
          <cell r="H35">
            <v>406142.6400000006</v>
          </cell>
          <cell r="I35">
            <v>14.180735288726282</v>
          </cell>
          <cell r="J35">
            <v>-2457902.3599999994</v>
          </cell>
          <cell r="K35">
            <v>69.68682282647944</v>
          </cell>
          <cell r="L35">
            <v>-2364001.01</v>
          </cell>
        </row>
        <row r="36">
          <cell r="B36">
            <v>3626661424</v>
          </cell>
          <cell r="C36">
            <v>788040426</v>
          </cell>
          <cell r="D36">
            <v>267596325</v>
          </cell>
          <cell r="G36">
            <v>625906787.05</v>
          </cell>
          <cell r="H36">
            <v>71774163.85999995</v>
          </cell>
          <cell r="I36">
            <v>26.82180476880613</v>
          </cell>
          <cell r="J36">
            <v>-195822161.14000005</v>
          </cell>
          <cell r="K36">
            <v>79.4257206101759</v>
          </cell>
          <cell r="L36">
            <v>-162133638.95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06.03.2012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06.03.2012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182745230</v>
      </c>
      <c r="D10" s="33">
        <f>'[5]вспомогат'!D10</f>
        <v>57397700</v>
      </c>
      <c r="E10" s="33">
        <f>'[5]вспомогат'!G10</f>
        <v>149054299.92</v>
      </c>
      <c r="F10" s="33">
        <f>'[5]вспомогат'!H10</f>
        <v>17422951.90999998</v>
      </c>
      <c r="G10" s="34">
        <f>'[5]вспомогат'!I10</f>
        <v>30.354791063056503</v>
      </c>
      <c r="H10" s="35">
        <f>'[5]вспомогат'!J10</f>
        <v>-39974748.09000002</v>
      </c>
      <c r="I10" s="36">
        <f>'[5]вспомогат'!K10</f>
        <v>81.56398934188323</v>
      </c>
      <c r="J10" s="37">
        <f>'[5]вспомогат'!L10</f>
        <v>-33690930.08000001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374335000</v>
      </c>
      <c r="D12" s="38">
        <f>'[5]вспомогат'!D11</f>
        <v>129222000</v>
      </c>
      <c r="E12" s="33">
        <f>'[5]вспомогат'!G11</f>
        <v>294581626.89</v>
      </c>
      <c r="F12" s="38">
        <f>'[5]вспомогат'!H11</f>
        <v>34383159.19999999</v>
      </c>
      <c r="G12" s="39">
        <f>'[5]вспомогат'!I11</f>
        <v>26.607821578369002</v>
      </c>
      <c r="H12" s="35">
        <f>'[5]вспомогат'!J11</f>
        <v>-94838840.80000001</v>
      </c>
      <c r="I12" s="36">
        <f>'[5]вспомогат'!K11</f>
        <v>78.69465235417474</v>
      </c>
      <c r="J12" s="37">
        <f>'[5]вспомогат'!L11</f>
        <v>-79753373.11000001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28824742</v>
      </c>
      <c r="D13" s="38">
        <f>'[5]вспомогат'!D12</f>
        <v>10195443</v>
      </c>
      <c r="E13" s="33">
        <f>'[5]вспомогат'!G12</f>
        <v>20288672.41</v>
      </c>
      <c r="F13" s="38">
        <f>'[5]вспомогат'!H12</f>
        <v>1464735.5599999987</v>
      </c>
      <c r="G13" s="39">
        <f>'[5]вспомогат'!I12</f>
        <v>14.366571025898518</v>
      </c>
      <c r="H13" s="35">
        <f>'[5]вспомогат'!J12</f>
        <v>-8730707.440000001</v>
      </c>
      <c r="I13" s="36">
        <f>'[5]вспомогат'!K12</f>
        <v>70.38631051754079</v>
      </c>
      <c r="J13" s="37">
        <f>'[5]вспомогат'!L12</f>
        <v>-8536069.59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59895573</v>
      </c>
      <c r="D14" s="38">
        <f>'[5]вспомогат'!D13</f>
        <v>21123793</v>
      </c>
      <c r="E14" s="33">
        <f>'[5]вспомогат'!G13</f>
        <v>49709955.22999999</v>
      </c>
      <c r="F14" s="38">
        <f>'[5]вспомогат'!H13</f>
        <v>10937442.999999993</v>
      </c>
      <c r="G14" s="39">
        <f>'[5]вспомогат'!I13</f>
        <v>51.77783648987657</v>
      </c>
      <c r="H14" s="35">
        <f>'[5]вспомогат'!J13</f>
        <v>-10186350.000000007</v>
      </c>
      <c r="I14" s="36">
        <f>'[5]вспомогат'!K13</f>
        <v>82.99437293971624</v>
      </c>
      <c r="J14" s="37">
        <f>'[5]вспомогат'!L13</f>
        <v>-10185617.77000001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31168700</v>
      </c>
      <c r="D15" s="38">
        <f>'[5]вспомогат'!D14</f>
        <v>10948000</v>
      </c>
      <c r="E15" s="33">
        <f>'[5]вспомогат'!G14</f>
        <v>22485965.71</v>
      </c>
      <c r="F15" s="38">
        <f>'[5]вспомогат'!H14</f>
        <v>1187713.9100000001</v>
      </c>
      <c r="G15" s="39">
        <f>'[5]вспомогат'!I14</f>
        <v>10.848683869199856</v>
      </c>
      <c r="H15" s="35">
        <f>'[5]вспомогат'!J14</f>
        <v>-9760286.09</v>
      </c>
      <c r="I15" s="36">
        <f>'[5]вспомогат'!K14</f>
        <v>72.14277692043622</v>
      </c>
      <c r="J15" s="37">
        <f>'[5]вспомогат'!L14</f>
        <v>-8682734.29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5208070</v>
      </c>
      <c r="D16" s="38">
        <f>'[5]вспомогат'!D15</f>
        <v>1928100</v>
      </c>
      <c r="E16" s="33">
        <f>'[5]вспомогат'!G15</f>
        <v>3678772.25</v>
      </c>
      <c r="F16" s="38">
        <f>'[5]вспомогат'!H15</f>
        <v>242064.52000000002</v>
      </c>
      <c r="G16" s="39">
        <f>'[5]вспомогат'!I15</f>
        <v>12.554562522690732</v>
      </c>
      <c r="H16" s="35">
        <f>'[5]вспомогат'!J15</f>
        <v>-1686035.48</v>
      </c>
      <c r="I16" s="36">
        <f>'[5]вспомогат'!K15</f>
        <v>70.635998556087</v>
      </c>
      <c r="J16" s="37">
        <f>'[5]вспомогат'!L15</f>
        <v>-1529297.75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499432085</v>
      </c>
      <c r="D17" s="42">
        <f>SUM(D12:D16)</f>
        <v>173417336</v>
      </c>
      <c r="E17" s="42">
        <f>SUM(E12:E16)</f>
        <v>390744992.48999995</v>
      </c>
      <c r="F17" s="42">
        <f>SUM(F12:F16)</f>
        <v>48215116.18999999</v>
      </c>
      <c r="G17" s="43">
        <f>F17/D17*100</f>
        <v>27.802939026811018</v>
      </c>
      <c r="H17" s="42">
        <f>SUM(H12:H16)</f>
        <v>-125202219.81000002</v>
      </c>
      <c r="I17" s="44">
        <f>E17/C17*100</f>
        <v>78.23786341039742</v>
      </c>
      <c r="J17" s="42">
        <f>SUM(J12:J16)</f>
        <v>-108687092.51000002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4704271</v>
      </c>
      <c r="D18" s="46">
        <f>'[5]вспомогат'!D16</f>
        <v>1518950</v>
      </c>
      <c r="E18" s="45">
        <f>'[5]вспомогат'!G16</f>
        <v>3637050.25</v>
      </c>
      <c r="F18" s="46">
        <f>'[5]вспомогат'!H16</f>
        <v>209827.8999999999</v>
      </c>
      <c r="G18" s="47">
        <f>'[5]вспомогат'!I16</f>
        <v>13.814009677737904</v>
      </c>
      <c r="H18" s="48">
        <f>'[5]вспомогат'!J16</f>
        <v>-1309122.1</v>
      </c>
      <c r="I18" s="49">
        <f>'[5]вспомогат'!K16</f>
        <v>77.31379102096797</v>
      </c>
      <c r="J18" s="50">
        <f>'[5]вспомогат'!L16</f>
        <v>-1067220.75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17132445</v>
      </c>
      <c r="D19" s="38">
        <f>'[5]вспомогат'!D17</f>
        <v>5656925</v>
      </c>
      <c r="E19" s="33">
        <f>'[5]вспомогат'!G17</f>
        <v>13179883.44</v>
      </c>
      <c r="F19" s="38">
        <f>'[5]вспомогат'!H17</f>
        <v>653758.4499999993</v>
      </c>
      <c r="G19" s="39">
        <f>'[5]вспомогат'!I17</f>
        <v>11.556781290188562</v>
      </c>
      <c r="H19" s="35">
        <f>'[5]вспомогат'!J17</f>
        <v>-5003166.550000001</v>
      </c>
      <c r="I19" s="36">
        <f>'[5]вспомогат'!K17</f>
        <v>76.92937838119428</v>
      </c>
      <c r="J19" s="37">
        <f>'[5]вспомогат'!L17</f>
        <v>-3952561.5600000005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1556729</v>
      </c>
      <c r="D20" s="38">
        <f>'[5]вспомогат'!D18</f>
        <v>458754</v>
      </c>
      <c r="E20" s="33">
        <f>'[5]вспомогат'!G18</f>
        <v>1402991.02</v>
      </c>
      <c r="F20" s="38">
        <f>'[5]вспомогат'!H18</f>
        <v>152600.32000000007</v>
      </c>
      <c r="G20" s="39">
        <f>'[5]вспомогат'!I18</f>
        <v>33.26408489081295</v>
      </c>
      <c r="H20" s="35">
        <f>'[5]вспомогат'!J18</f>
        <v>-306153.67999999993</v>
      </c>
      <c r="I20" s="36">
        <f>'[5]вспомогат'!K18</f>
        <v>90.12429395225502</v>
      </c>
      <c r="J20" s="37">
        <f>'[5]вспомогат'!L18</f>
        <v>-153737.97999999998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3200892</v>
      </c>
      <c r="D21" s="38">
        <f>'[5]вспомогат'!D19</f>
        <v>1156687</v>
      </c>
      <c r="E21" s="33">
        <f>'[5]вспомогат'!G19</f>
        <v>2817388.16</v>
      </c>
      <c r="F21" s="38">
        <f>'[5]вспомогат'!H19</f>
        <v>513113.13000000035</v>
      </c>
      <c r="G21" s="39">
        <f>'[5]вспомогат'!I19</f>
        <v>44.36058588019061</v>
      </c>
      <c r="H21" s="35">
        <f>'[5]вспомогат'!J19</f>
        <v>-643573.8699999996</v>
      </c>
      <c r="I21" s="36">
        <f>'[5]вспомогат'!K19</f>
        <v>88.01884474702678</v>
      </c>
      <c r="J21" s="37">
        <f>'[5]вспомогат'!L19</f>
        <v>-383503.83999999985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7274494</v>
      </c>
      <c r="D22" s="38">
        <f>'[5]вспомогат'!D20</f>
        <v>2739573</v>
      </c>
      <c r="E22" s="33">
        <f>'[5]вспомогат'!G20</f>
        <v>5947278.22</v>
      </c>
      <c r="F22" s="38">
        <f>'[5]вспомогат'!H20</f>
        <v>561302.0800000001</v>
      </c>
      <c r="G22" s="39">
        <f>'[5]вспомогат'!I20</f>
        <v>20.48867031468043</v>
      </c>
      <c r="H22" s="35">
        <f>'[5]вспомогат'!J20</f>
        <v>-2178270.92</v>
      </c>
      <c r="I22" s="36">
        <f>'[5]вспомогат'!K20</f>
        <v>81.75521513936226</v>
      </c>
      <c r="J22" s="37">
        <f>'[5]вспомогат'!L20</f>
        <v>-1327215.7800000003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4848396</v>
      </c>
      <c r="D23" s="38">
        <f>'[5]вспомогат'!D21</f>
        <v>1756862</v>
      </c>
      <c r="E23" s="33">
        <f>'[5]вспомогат'!G21</f>
        <v>3515833.99</v>
      </c>
      <c r="F23" s="38">
        <f>'[5]вспомогат'!H21</f>
        <v>213064.66000000015</v>
      </c>
      <c r="G23" s="39">
        <f>'[5]вспомогат'!I21</f>
        <v>12.12756949606743</v>
      </c>
      <c r="H23" s="35">
        <f>'[5]вспомогат'!J21</f>
        <v>-1543797.3399999999</v>
      </c>
      <c r="I23" s="36">
        <f>'[5]вспомогат'!K21</f>
        <v>72.5154048885446</v>
      </c>
      <c r="J23" s="37">
        <f>'[5]вспомогат'!L21</f>
        <v>-1332562.0099999998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7600511</v>
      </c>
      <c r="D24" s="38">
        <f>'[5]вспомогат'!D22</f>
        <v>2289999</v>
      </c>
      <c r="E24" s="33">
        <f>'[5]вспомогат'!G22</f>
        <v>6751534.57</v>
      </c>
      <c r="F24" s="38">
        <f>'[5]вспомогат'!H22</f>
        <v>321926.03000000026</v>
      </c>
      <c r="G24" s="39">
        <f>'[5]вспомогат'!I22</f>
        <v>14.057911379000615</v>
      </c>
      <c r="H24" s="35">
        <f>'[5]вспомогат'!J22</f>
        <v>-1968072.9699999997</v>
      </c>
      <c r="I24" s="36">
        <f>'[5]вспомогат'!K22</f>
        <v>88.83000853495246</v>
      </c>
      <c r="J24" s="37">
        <f>'[5]вспомогат'!L22</f>
        <v>-848976.4299999997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4191239</v>
      </c>
      <c r="D25" s="38">
        <f>'[5]вспомогат'!D23</f>
        <v>1439373</v>
      </c>
      <c r="E25" s="33">
        <f>'[5]вспомогат'!G23</f>
        <v>3176807.22</v>
      </c>
      <c r="F25" s="38">
        <f>'[5]вспомогат'!H23</f>
        <v>143656.9500000002</v>
      </c>
      <c r="G25" s="39">
        <f>'[5]вспомогат'!I23</f>
        <v>9.980522769289141</v>
      </c>
      <c r="H25" s="35">
        <f>'[5]вспомогат'!J23</f>
        <v>-1295716.0499999998</v>
      </c>
      <c r="I25" s="36">
        <f>'[5]вспомогат'!K23</f>
        <v>75.79637477127885</v>
      </c>
      <c r="J25" s="37">
        <f>'[5]вспомогат'!L23</f>
        <v>-1014431.7799999998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3383826</v>
      </c>
      <c r="D26" s="38">
        <f>'[5]вспомогат'!D24</f>
        <v>1061609</v>
      </c>
      <c r="E26" s="33">
        <f>'[5]вспомогат'!G24</f>
        <v>3355634.61</v>
      </c>
      <c r="F26" s="38">
        <f>'[5]вспомогат'!H24</f>
        <v>205025.08999999985</v>
      </c>
      <c r="G26" s="39">
        <f>'[5]вспомогат'!I24</f>
        <v>19.312674440401302</v>
      </c>
      <c r="H26" s="35">
        <f>'[5]вспомогат'!J24</f>
        <v>-856583.9100000001</v>
      </c>
      <c r="I26" s="36">
        <f>'[5]вспомогат'!K24</f>
        <v>99.1668782614709</v>
      </c>
      <c r="J26" s="37">
        <f>'[5]вспомогат'!L24</f>
        <v>-28191.39000000013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4719302</v>
      </c>
      <c r="D27" s="38">
        <f>'[5]вспомогат'!D25</f>
        <v>1709067</v>
      </c>
      <c r="E27" s="33">
        <f>'[5]вспомогат'!G25</f>
        <v>4086811.29</v>
      </c>
      <c r="F27" s="38">
        <f>'[5]вспомогат'!H25</f>
        <v>435325.95999999996</v>
      </c>
      <c r="G27" s="39">
        <f>'[5]вспомогат'!I25</f>
        <v>25.47155611804569</v>
      </c>
      <c r="H27" s="35">
        <f>'[5]вспомогат'!J25</f>
        <v>-1273741.04</v>
      </c>
      <c r="I27" s="36">
        <f>'[5]вспомогат'!K25</f>
        <v>86.59779115640406</v>
      </c>
      <c r="J27" s="37">
        <f>'[5]вспомогат'!L25</f>
        <v>-632490.71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3290100</v>
      </c>
      <c r="D28" s="38">
        <f>'[5]вспомогат'!D26</f>
        <v>1306183</v>
      </c>
      <c r="E28" s="33">
        <f>'[5]вспомогат'!G26</f>
        <v>2525318.77</v>
      </c>
      <c r="F28" s="38">
        <f>'[5]вспомогат'!H26</f>
        <v>147231.43999999994</v>
      </c>
      <c r="G28" s="39">
        <f>'[5]вспомогат'!I26</f>
        <v>11.271884567476375</v>
      </c>
      <c r="H28" s="35">
        <f>'[5]вспомогат'!J26</f>
        <v>-1158951.56</v>
      </c>
      <c r="I28" s="36">
        <f>'[5]вспомогат'!K26</f>
        <v>76.75507644144555</v>
      </c>
      <c r="J28" s="37">
        <f>'[5]вспомогат'!L26</f>
        <v>-764781.23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2507355</v>
      </c>
      <c r="D29" s="38">
        <f>'[5]вспомогат'!D27</f>
        <v>940870</v>
      </c>
      <c r="E29" s="33">
        <f>'[5]вспомогат'!G27</f>
        <v>1946073.59</v>
      </c>
      <c r="F29" s="38">
        <f>'[5]вспомогат'!H27</f>
        <v>131100.27000000002</v>
      </c>
      <c r="G29" s="39">
        <f>'[5]вспомогат'!I27</f>
        <v>13.93394092701436</v>
      </c>
      <c r="H29" s="35">
        <f>'[5]вспомогат'!J27</f>
        <v>-809769.73</v>
      </c>
      <c r="I29" s="36">
        <f>'[5]вспомогат'!K27</f>
        <v>77.61460144255601</v>
      </c>
      <c r="J29" s="37">
        <f>'[5]вспомогат'!L27</f>
        <v>-561281.4099999999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5915984</v>
      </c>
      <c r="D30" s="38">
        <f>'[5]вспомогат'!D28</f>
        <v>2153631</v>
      </c>
      <c r="E30" s="33">
        <f>'[5]вспомогат'!G28</f>
        <v>4639585.42</v>
      </c>
      <c r="F30" s="38">
        <f>'[5]вспомогат'!H28</f>
        <v>246637.08000000007</v>
      </c>
      <c r="G30" s="39">
        <f>'[5]вспомогат'!I28</f>
        <v>11.452151273825464</v>
      </c>
      <c r="H30" s="35">
        <f>'[5]вспомогат'!J28</f>
        <v>-1906993.92</v>
      </c>
      <c r="I30" s="36">
        <f>'[5]вспомогат'!K28</f>
        <v>78.42457687512339</v>
      </c>
      <c r="J30" s="37">
        <f>'[5]вспомогат'!L28</f>
        <v>-1276398.58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11123465</v>
      </c>
      <c r="D31" s="38">
        <f>'[5]вспомогат'!D29</f>
        <v>3791744</v>
      </c>
      <c r="E31" s="33">
        <f>'[5]вспомогат'!G29</f>
        <v>9774469.31</v>
      </c>
      <c r="F31" s="38">
        <f>'[5]вспомогат'!H29</f>
        <v>650642.6900000013</v>
      </c>
      <c r="G31" s="39">
        <f>'[5]вспомогат'!I29</f>
        <v>17.159457231289913</v>
      </c>
      <c r="H31" s="35">
        <f>'[5]вспомогат'!J29</f>
        <v>-3141101.3099999987</v>
      </c>
      <c r="I31" s="36">
        <f>'[5]вспомогат'!K29</f>
        <v>87.87252272560754</v>
      </c>
      <c r="J31" s="37">
        <f>'[5]вспомогат'!L29</f>
        <v>-1348995.6899999995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4055084</v>
      </c>
      <c r="D32" s="38">
        <f>'[5]вспомогат'!D30</f>
        <v>1483072</v>
      </c>
      <c r="E32" s="33">
        <f>'[5]вспомогат'!G30</f>
        <v>3146545.21</v>
      </c>
      <c r="F32" s="38">
        <f>'[5]вспомогат'!H30</f>
        <v>398221.7599999998</v>
      </c>
      <c r="G32" s="39">
        <f>'[5]вспомогат'!I30</f>
        <v>26.851141414577295</v>
      </c>
      <c r="H32" s="35">
        <f>'[5]вспомогат'!J30</f>
        <v>-1084850.2400000002</v>
      </c>
      <c r="I32" s="36">
        <f>'[5]вспомогат'!K30</f>
        <v>77.59506856084856</v>
      </c>
      <c r="J32" s="37">
        <f>'[5]вспомогат'!L30</f>
        <v>-908538.79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4535401</v>
      </c>
      <c r="D33" s="38">
        <f>'[5]вспомогат'!D31</f>
        <v>1630407</v>
      </c>
      <c r="E33" s="33">
        <f>'[5]вспомогат'!G31</f>
        <v>3331475.62</v>
      </c>
      <c r="F33" s="38">
        <f>'[5]вспомогат'!H31</f>
        <v>204557.20999999996</v>
      </c>
      <c r="G33" s="39">
        <f>'[5]вспомогат'!I31</f>
        <v>12.54638933714097</v>
      </c>
      <c r="H33" s="35">
        <f>'[5]вспомогат'!J31</f>
        <v>-1425849.79</v>
      </c>
      <c r="I33" s="36">
        <f>'[5]вспомогат'!K31</f>
        <v>73.45492978459899</v>
      </c>
      <c r="J33" s="37">
        <f>'[5]вспомогат'!L31</f>
        <v>-1203925.38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1428314</v>
      </c>
      <c r="D34" s="38">
        <f>'[5]вспомогат'!D32</f>
        <v>503112</v>
      </c>
      <c r="E34" s="33">
        <f>'[5]вспомогат'!G32</f>
        <v>1119322.87</v>
      </c>
      <c r="F34" s="38">
        <f>'[5]вспомогат'!H32</f>
        <v>62155.39000000013</v>
      </c>
      <c r="G34" s="39">
        <f>'[5]вспомогат'!I32</f>
        <v>12.354185549142166</v>
      </c>
      <c r="H34" s="35">
        <f>'[5]вспомогат'!J32</f>
        <v>-440956.60999999987</v>
      </c>
      <c r="I34" s="36">
        <f>'[5]вспомогат'!K32</f>
        <v>78.36672258340954</v>
      </c>
      <c r="J34" s="37">
        <f>'[5]вспомогат'!L32</f>
        <v>-308991.1299999999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3794993</v>
      </c>
      <c r="D35" s="38">
        <f>'[5]вспомогат'!D33</f>
        <v>1327234</v>
      </c>
      <c r="E35" s="33">
        <f>'[5]вспомогат'!G33</f>
        <v>4014236.97</v>
      </c>
      <c r="F35" s="38">
        <f>'[5]вспомогат'!H33</f>
        <v>189194.86000000034</v>
      </c>
      <c r="G35" s="39">
        <f>'[5]вспомогат'!I33</f>
        <v>14.254823188676626</v>
      </c>
      <c r="H35" s="35">
        <f>'[5]вспомогат'!J33</f>
        <v>-1138039.1399999997</v>
      </c>
      <c r="I35" s="36">
        <f>'[5]вспомогат'!K33</f>
        <v>105.77719036635904</v>
      </c>
      <c r="J35" s="37">
        <f>'[5]вспомогат'!L33</f>
        <v>219243.9700000002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2801718</v>
      </c>
      <c r="D36" s="38">
        <f>'[5]вспомогат'!D34</f>
        <v>993192</v>
      </c>
      <c r="E36" s="33">
        <f>'[5]вспомогат'!G34</f>
        <v>2304663.12</v>
      </c>
      <c r="F36" s="38">
        <f>'[5]вспомогат'!H34</f>
        <v>290611.8500000001</v>
      </c>
      <c r="G36" s="39">
        <f>'[5]вспомогат'!I34</f>
        <v>29.260389733304343</v>
      </c>
      <c r="H36" s="35">
        <f>'[5]вспомогат'!J34</f>
        <v>-702580.1499999999</v>
      </c>
      <c r="I36" s="36">
        <f>'[5]вспомогат'!K34</f>
        <v>82.25892541647661</v>
      </c>
      <c r="J36" s="37">
        <f>'[5]вспомогат'!L34</f>
        <v>-497054.8799999999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7798592</v>
      </c>
      <c r="D37" s="38">
        <f>'[5]вспомогат'!D35</f>
        <v>2864045</v>
      </c>
      <c r="E37" s="33">
        <f>'[5]вспомогат'!G35</f>
        <v>5434590.99</v>
      </c>
      <c r="F37" s="38">
        <f>'[5]вспомогат'!H35</f>
        <v>406142.6400000006</v>
      </c>
      <c r="G37" s="39">
        <f>'[5]вспомогат'!I35</f>
        <v>14.180735288726282</v>
      </c>
      <c r="H37" s="35">
        <f>'[5]вспомогат'!J35</f>
        <v>-2457902.3599999994</v>
      </c>
      <c r="I37" s="36">
        <f>'[5]вспомогат'!K35</f>
        <v>69.68682282647944</v>
      </c>
      <c r="J37" s="37">
        <f>'[5]вспомогат'!L35</f>
        <v>-2364001.01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105863111</v>
      </c>
      <c r="D38" s="42">
        <f>SUM(D18:D37)</f>
        <v>36781289</v>
      </c>
      <c r="E38" s="42">
        <f>SUM(E18:E37)</f>
        <v>86107494.64000002</v>
      </c>
      <c r="F38" s="42">
        <f>SUM(F18:F37)</f>
        <v>6136095.7600000035</v>
      </c>
      <c r="G38" s="43">
        <f>F38/D38*100</f>
        <v>16.68265557523012</v>
      </c>
      <c r="H38" s="42">
        <f>SUM(H18:H37)</f>
        <v>-30645193.239999995</v>
      </c>
      <c r="I38" s="44">
        <f>E38/C38*100</f>
        <v>81.33852654301839</v>
      </c>
      <c r="J38" s="42">
        <f>SUM(J18:J37)</f>
        <v>-19755616.36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788040426</v>
      </c>
      <c r="D39" s="53">
        <f>'[5]вспомогат'!D36</f>
        <v>267596325</v>
      </c>
      <c r="E39" s="53">
        <f>'[5]вспомогат'!G36</f>
        <v>625906787.05</v>
      </c>
      <c r="F39" s="53">
        <f>'[5]вспомогат'!H36</f>
        <v>71774163.85999995</v>
      </c>
      <c r="G39" s="54">
        <f>'[5]вспомогат'!I36</f>
        <v>26.82180476880613</v>
      </c>
      <c r="H39" s="53">
        <f>'[5]вспомогат'!J36</f>
        <v>-195822161.14000005</v>
      </c>
      <c r="I39" s="54">
        <f>'[5]вспомогат'!K36</f>
        <v>79.4257206101759</v>
      </c>
      <c r="J39" s="53">
        <f>'[5]вспомогат'!L36</f>
        <v>-162133638.95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06.03.2012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2012-03-07T05:56:02Z</dcterms:created>
  <dcterms:modified xsi:type="dcterms:W3CDTF">2012-03-07T05:56:26Z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