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72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<sst xmlns="http://schemas.openxmlformats.org/spreadsheetml/2006/main" count="47" uniqueCount="42">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</sst>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703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27.03.2012</v>
          </cell>
        </row>
        <row r="6">
          <cell r="G6" t="str">
            <v>Фактично надійшло на 27.03.2012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840329600</v>
          </cell>
          <cell r="C10">
            <v>182745230</v>
          </cell>
          <cell r="D10">
            <v>57397700</v>
          </cell>
          <cell r="G10">
            <v>184766164.6</v>
          </cell>
          <cell r="H10">
            <v>53134816.58999999</v>
          </cell>
          <cell r="I10">
            <v>92.57307625566877</v>
          </cell>
          <cell r="J10">
            <v>-4262883.410000011</v>
          </cell>
          <cell r="K10">
            <v>101.10587543105775</v>
          </cell>
          <cell r="L10">
            <v>2020934.599999994</v>
          </cell>
        </row>
        <row r="11">
          <cell r="B11">
            <v>1702276100</v>
          </cell>
          <cell r="C11">
            <v>374335000</v>
          </cell>
          <cell r="D11">
            <v>129222000</v>
          </cell>
          <cell r="G11">
            <v>359352123.62</v>
          </cell>
          <cell r="H11">
            <v>99153655.93</v>
          </cell>
          <cell r="I11">
            <v>76.73125004256242</v>
          </cell>
          <cell r="J11">
            <v>-30068344.069999993</v>
          </cell>
          <cell r="K11">
            <v>95.99746847609761</v>
          </cell>
          <cell r="L11">
            <v>-14982876.379999995</v>
          </cell>
        </row>
        <row r="12">
          <cell r="B12">
            <v>136403523</v>
          </cell>
          <cell r="C12">
            <v>28824742</v>
          </cell>
          <cell r="D12">
            <v>10195443</v>
          </cell>
          <cell r="G12">
            <v>26069870.58</v>
          </cell>
          <cell r="H12">
            <v>7245933.729999997</v>
          </cell>
          <cell r="I12">
            <v>71.07031768997186</v>
          </cell>
          <cell r="J12">
            <v>-2949509.2700000033</v>
          </cell>
          <cell r="K12">
            <v>90.4426848989663</v>
          </cell>
          <cell r="L12">
            <v>-2754871.420000002</v>
          </cell>
        </row>
        <row r="13">
          <cell r="B13">
            <v>233112616</v>
          </cell>
          <cell r="C13">
            <v>59895573</v>
          </cell>
          <cell r="D13">
            <v>21123793</v>
          </cell>
          <cell r="G13">
            <v>56171775.13</v>
          </cell>
          <cell r="H13">
            <v>17399262.900000006</v>
          </cell>
          <cell r="I13">
            <v>82.3680808650227</v>
          </cell>
          <cell r="J13">
            <v>-3724530.099999994</v>
          </cell>
          <cell r="K13">
            <v>93.78284957721334</v>
          </cell>
          <cell r="L13">
            <v>-3723797.8699999973</v>
          </cell>
        </row>
        <row r="14">
          <cell r="B14">
            <v>142566500</v>
          </cell>
          <cell r="C14">
            <v>31168700</v>
          </cell>
          <cell r="D14">
            <v>10948000</v>
          </cell>
          <cell r="G14">
            <v>29202028.12</v>
          </cell>
          <cell r="H14">
            <v>7903776.32</v>
          </cell>
          <cell r="I14">
            <v>72.19379174278407</v>
          </cell>
          <cell r="J14">
            <v>-3044223.6799999997</v>
          </cell>
          <cell r="K14">
            <v>93.69023449807018</v>
          </cell>
          <cell r="L14">
            <v>-1966671.879999999</v>
          </cell>
        </row>
        <row r="15">
          <cell r="B15">
            <v>26568600</v>
          </cell>
          <cell r="C15">
            <v>5158070</v>
          </cell>
          <cell r="D15">
            <v>1878100</v>
          </cell>
          <cell r="G15">
            <v>4883537.63</v>
          </cell>
          <cell r="H15">
            <v>1446829.9</v>
          </cell>
          <cell r="I15">
            <v>77.0368936691337</v>
          </cell>
          <cell r="J15">
            <v>-431270.1000000001</v>
          </cell>
          <cell r="K15">
            <v>94.67761449534419</v>
          </cell>
          <cell r="L15">
            <v>-274532.3700000001</v>
          </cell>
        </row>
        <row r="16">
          <cell r="B16">
            <v>21208905</v>
          </cell>
          <cell r="C16">
            <v>4704271</v>
          </cell>
          <cell r="D16">
            <v>1518950</v>
          </cell>
          <cell r="G16">
            <v>4422361.42</v>
          </cell>
          <cell r="H16">
            <v>995139.0699999998</v>
          </cell>
          <cell r="I16">
            <v>65.5149326837618</v>
          </cell>
          <cell r="J16">
            <v>-523810.93000000017</v>
          </cell>
          <cell r="K16">
            <v>94.0073694733998</v>
          </cell>
          <cell r="L16">
            <v>-281909.5800000001</v>
          </cell>
        </row>
        <row r="17">
          <cell r="B17">
            <v>85042555</v>
          </cell>
          <cell r="C17">
            <v>17168433</v>
          </cell>
          <cell r="D17">
            <v>5692913</v>
          </cell>
          <cell r="G17">
            <v>17677660.36</v>
          </cell>
          <cell r="H17">
            <v>5151535.369999999</v>
          </cell>
          <cell r="I17">
            <v>90.4903231438808</v>
          </cell>
          <cell r="J17">
            <v>-541377.6300000008</v>
          </cell>
          <cell r="K17">
            <v>102.9660677826567</v>
          </cell>
          <cell r="L17">
            <v>509227.3599999994</v>
          </cell>
        </row>
        <row r="18">
          <cell r="B18">
            <v>7959275</v>
          </cell>
          <cell r="C18">
            <v>1556729</v>
          </cell>
          <cell r="D18">
            <v>458754</v>
          </cell>
          <cell r="G18">
            <v>1749701.83</v>
          </cell>
          <cell r="H18">
            <v>499311.1300000001</v>
          </cell>
          <cell r="I18">
            <v>108.8407141954076</v>
          </cell>
          <cell r="J18">
            <v>40557.13000000012</v>
          </cell>
          <cell r="K18">
            <v>112.39604516906925</v>
          </cell>
          <cell r="L18">
            <v>192972.83000000007</v>
          </cell>
        </row>
        <row r="19">
          <cell r="B19">
            <v>16640854</v>
          </cell>
          <cell r="C19">
            <v>3184292</v>
          </cell>
          <cell r="D19">
            <v>1140087</v>
          </cell>
          <cell r="G19">
            <v>3632581.92</v>
          </cell>
          <cell r="H19">
            <v>1328306.8900000001</v>
          </cell>
          <cell r="I19">
            <v>116.5092567497042</v>
          </cell>
          <cell r="J19">
            <v>188219.89000000013</v>
          </cell>
          <cell r="K19">
            <v>114.07816619832603</v>
          </cell>
          <cell r="L19">
            <v>448289.9199999999</v>
          </cell>
        </row>
        <row r="20">
          <cell r="B20">
            <v>41051960</v>
          </cell>
          <cell r="C20">
            <v>7274494</v>
          </cell>
          <cell r="D20">
            <v>2739573</v>
          </cell>
          <cell r="G20">
            <v>8083933.43</v>
          </cell>
          <cell r="H20">
            <v>2697957.29</v>
          </cell>
          <cell r="I20">
            <v>98.48094173800078</v>
          </cell>
          <cell r="J20">
            <v>-41615.70999999996</v>
          </cell>
          <cell r="K20">
            <v>111.12708911437687</v>
          </cell>
          <cell r="L20">
            <v>809439.4299999997</v>
          </cell>
        </row>
        <row r="21">
          <cell r="B21">
            <v>26172154</v>
          </cell>
          <cell r="C21">
            <v>4848396</v>
          </cell>
          <cell r="D21">
            <v>1756862</v>
          </cell>
          <cell r="G21">
            <v>4764974.01</v>
          </cell>
          <cell r="H21">
            <v>1462204.6799999997</v>
          </cell>
          <cell r="I21">
            <v>83.22820346731842</v>
          </cell>
          <cell r="J21">
            <v>-294657.3200000003</v>
          </cell>
          <cell r="K21">
            <v>98.2793899260704</v>
          </cell>
          <cell r="L21">
            <v>-83421.99000000022</v>
          </cell>
        </row>
        <row r="22">
          <cell r="B22">
            <v>36134087</v>
          </cell>
          <cell r="C22">
            <v>7549511</v>
          </cell>
          <cell r="D22">
            <v>2238999</v>
          </cell>
          <cell r="G22">
            <v>8606398.62</v>
          </cell>
          <cell r="H22">
            <v>2176790.079999999</v>
          </cell>
          <cell r="I22">
            <v>97.22157446251647</v>
          </cell>
          <cell r="J22">
            <v>-62208.92000000086</v>
          </cell>
          <cell r="K22">
            <v>113.99941824046616</v>
          </cell>
          <cell r="L22">
            <v>1056887.6199999992</v>
          </cell>
        </row>
        <row r="23">
          <cell r="B23">
            <v>20529300</v>
          </cell>
          <cell r="C23">
            <v>4224939</v>
          </cell>
          <cell r="D23">
            <v>1473073</v>
          </cell>
          <cell r="G23">
            <v>4166588.88</v>
          </cell>
          <cell r="H23">
            <v>1133438.6099999999</v>
          </cell>
          <cell r="I23">
            <v>76.94381812713965</v>
          </cell>
          <cell r="J23">
            <v>-339634.39000000013</v>
          </cell>
          <cell r="K23">
            <v>98.61891213103905</v>
          </cell>
          <cell r="L23">
            <v>-58350.12000000011</v>
          </cell>
        </row>
        <row r="24">
          <cell r="B24">
            <v>20720239</v>
          </cell>
          <cell r="C24">
            <v>3383826</v>
          </cell>
          <cell r="D24">
            <v>1061609</v>
          </cell>
          <cell r="G24">
            <v>4083733.79</v>
          </cell>
          <cell r="H24">
            <v>933124.27</v>
          </cell>
          <cell r="I24">
            <v>87.89717023876022</v>
          </cell>
          <cell r="J24">
            <v>-128484.72999999998</v>
          </cell>
          <cell r="K24">
            <v>120.68391784920382</v>
          </cell>
          <cell r="L24">
            <v>699907.79</v>
          </cell>
        </row>
        <row r="25">
          <cell r="B25">
            <v>27450300</v>
          </cell>
          <cell r="C25">
            <v>5151002</v>
          </cell>
          <cell r="D25">
            <v>2140767</v>
          </cell>
          <cell r="G25">
            <v>5564697.55</v>
          </cell>
          <cell r="H25">
            <v>1913212.2199999997</v>
          </cell>
          <cell r="I25">
            <v>89.37040883010621</v>
          </cell>
          <cell r="J25">
            <v>-227554.78000000026</v>
          </cell>
          <cell r="K25">
            <v>108.03136069448236</v>
          </cell>
          <cell r="L25">
            <v>413695.5499999998</v>
          </cell>
        </row>
        <row r="26">
          <cell r="B26">
            <v>18276430</v>
          </cell>
          <cell r="C26">
            <v>3311462</v>
          </cell>
          <cell r="D26">
            <v>1327545</v>
          </cell>
          <cell r="G26">
            <v>3435500.76</v>
          </cell>
          <cell r="H26">
            <v>1057413.4299999997</v>
          </cell>
          <cell r="I26">
            <v>79.65179560768183</v>
          </cell>
          <cell r="J26">
            <v>-270131.5700000003</v>
          </cell>
          <cell r="K26">
            <v>103.74574009908615</v>
          </cell>
          <cell r="L26">
            <v>124038.75999999978</v>
          </cell>
        </row>
        <row r="27">
          <cell r="B27">
            <v>15064900</v>
          </cell>
          <cell r="C27">
            <v>2487355</v>
          </cell>
          <cell r="D27">
            <v>920870</v>
          </cell>
          <cell r="G27">
            <v>2595768.52</v>
          </cell>
          <cell r="H27">
            <v>780795.2</v>
          </cell>
          <cell r="I27">
            <v>84.7888627059194</v>
          </cell>
          <cell r="J27">
            <v>-140074.80000000005</v>
          </cell>
          <cell r="K27">
            <v>104.35858653067214</v>
          </cell>
          <cell r="L27">
            <v>108413.52000000002</v>
          </cell>
        </row>
        <row r="28">
          <cell r="B28">
            <v>30060410</v>
          </cell>
          <cell r="C28">
            <v>5816370</v>
          </cell>
          <cell r="D28">
            <v>2054017</v>
          </cell>
          <cell r="G28">
            <v>6153438.56</v>
          </cell>
          <cell r="H28">
            <v>1760490.2199999997</v>
          </cell>
          <cell r="I28">
            <v>85.70962265648238</v>
          </cell>
          <cell r="J28">
            <v>-293526.78000000026</v>
          </cell>
          <cell r="K28">
            <v>105.79517052732201</v>
          </cell>
          <cell r="L28">
            <v>337068.5599999996</v>
          </cell>
        </row>
        <row r="29">
          <cell r="B29">
            <v>52087142</v>
          </cell>
          <cell r="C29">
            <v>11123465</v>
          </cell>
          <cell r="D29">
            <v>3791744</v>
          </cell>
          <cell r="G29">
            <v>12379407.97</v>
          </cell>
          <cell r="H29">
            <v>3255581.3500000015</v>
          </cell>
          <cell r="I29">
            <v>85.85973499265778</v>
          </cell>
          <cell r="J29">
            <v>-536162.6499999985</v>
          </cell>
          <cell r="K29">
            <v>111.29093290624819</v>
          </cell>
          <cell r="L29">
            <v>1255942.9700000007</v>
          </cell>
        </row>
        <row r="30">
          <cell r="B30">
            <v>22792722</v>
          </cell>
          <cell r="C30">
            <v>3970734</v>
          </cell>
          <cell r="D30">
            <v>1398722</v>
          </cell>
          <cell r="G30">
            <v>4142660.38</v>
          </cell>
          <cell r="H30">
            <v>1394336.9299999997</v>
          </cell>
          <cell r="I30">
            <v>99.68649452857677</v>
          </cell>
          <cell r="J30">
            <v>-4385.070000000298</v>
          </cell>
          <cell r="K30">
            <v>104.32983876532651</v>
          </cell>
          <cell r="L30">
            <v>171926.3799999999</v>
          </cell>
        </row>
        <row r="31">
          <cell r="B31">
            <v>25557891</v>
          </cell>
          <cell r="C31">
            <v>4534202</v>
          </cell>
          <cell r="D31">
            <v>1629208</v>
          </cell>
          <cell r="G31">
            <v>4257185.13</v>
          </cell>
          <cell r="H31">
            <v>1130266.7199999997</v>
          </cell>
          <cell r="I31">
            <v>69.37522526282707</v>
          </cell>
          <cell r="J31">
            <v>-498941.28000000026</v>
          </cell>
          <cell r="K31">
            <v>93.89050443716447</v>
          </cell>
          <cell r="L31">
            <v>-277016.8700000001</v>
          </cell>
        </row>
        <row r="32">
          <cell r="B32">
            <v>8211731</v>
          </cell>
          <cell r="C32">
            <v>1428314</v>
          </cell>
          <cell r="D32">
            <v>503112</v>
          </cell>
          <cell r="G32">
            <v>1627148.83</v>
          </cell>
          <cell r="H32">
            <v>569981.3500000001</v>
          </cell>
          <cell r="I32">
            <v>113.29114590786943</v>
          </cell>
          <cell r="J32">
            <v>66869.3500000001</v>
          </cell>
          <cell r="K32">
            <v>113.92094665458717</v>
          </cell>
          <cell r="L32">
            <v>198834.83000000007</v>
          </cell>
        </row>
        <row r="33">
          <cell r="B33">
            <v>19014420</v>
          </cell>
          <cell r="C33">
            <v>3813103</v>
          </cell>
          <cell r="D33">
            <v>1345344</v>
          </cell>
          <cell r="G33">
            <v>4840490.02</v>
          </cell>
          <cell r="H33">
            <v>1015447.9099999997</v>
          </cell>
          <cell r="I33">
            <v>75.47868128894912</v>
          </cell>
          <cell r="J33">
            <v>-329896.0900000003</v>
          </cell>
          <cell r="K33">
            <v>126.94359475734068</v>
          </cell>
          <cell r="L33">
            <v>1027387.0199999996</v>
          </cell>
        </row>
        <row r="34">
          <cell r="B34">
            <v>14699050</v>
          </cell>
          <cell r="C34">
            <v>2769718</v>
          </cell>
          <cell r="D34">
            <v>961192</v>
          </cell>
          <cell r="G34">
            <v>2947662.95</v>
          </cell>
          <cell r="H34">
            <v>933611.6800000002</v>
          </cell>
          <cell r="I34">
            <v>97.13061282241219</v>
          </cell>
          <cell r="J34">
            <v>-27580.319999999832</v>
          </cell>
          <cell r="K34">
            <v>106.42465947796853</v>
          </cell>
          <cell r="L34">
            <v>177944.9500000002</v>
          </cell>
        </row>
        <row r="35">
          <cell r="B35">
            <v>36730160</v>
          </cell>
          <cell r="C35">
            <v>7525592</v>
          </cell>
          <cell r="D35">
            <v>2591045</v>
          </cell>
          <cell r="G35">
            <v>7057053.29</v>
          </cell>
          <cell r="H35">
            <v>2028604.9400000004</v>
          </cell>
          <cell r="I35">
            <v>78.29292582722417</v>
          </cell>
          <cell r="J35">
            <v>-562440.0599999996</v>
          </cell>
          <cell r="K35">
            <v>93.77406176151989</v>
          </cell>
          <cell r="L35">
            <v>-468538.70999999996</v>
          </cell>
        </row>
        <row r="36">
          <cell r="B36">
            <v>3626661424</v>
          </cell>
          <cell r="C36">
            <v>787953523</v>
          </cell>
          <cell r="D36">
            <v>267509422</v>
          </cell>
          <cell r="G36">
            <v>772634447.8999999</v>
          </cell>
          <cell r="H36">
            <v>218501824.70999998</v>
          </cell>
          <cell r="I36">
            <v>81.68004815546271</v>
          </cell>
          <cell r="J36">
            <v>-49007597.29000001</v>
          </cell>
          <cell r="K36">
            <v>98.05584026813214</v>
          </cell>
          <cell r="L36">
            <v>-15319075.100000009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2" sqref="A2:J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27.03.2012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27.03.2012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182745230</v>
      </c>
      <c r="D10" s="33">
        <f>'[5]вспомогат'!D10</f>
        <v>57397700</v>
      </c>
      <c r="E10" s="33">
        <f>'[5]вспомогат'!G10</f>
        <v>184766164.6</v>
      </c>
      <c r="F10" s="33">
        <f>'[5]вспомогат'!H10</f>
        <v>53134816.58999999</v>
      </c>
      <c r="G10" s="34">
        <f>'[5]вспомогат'!I10</f>
        <v>92.57307625566877</v>
      </c>
      <c r="H10" s="35">
        <f>'[5]вспомогат'!J10</f>
        <v>-4262883.410000011</v>
      </c>
      <c r="I10" s="36">
        <f>'[5]вспомогат'!K10</f>
        <v>101.10587543105775</v>
      </c>
      <c r="J10" s="37">
        <f>'[5]вспомогат'!L10</f>
        <v>2020934.599999994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374335000</v>
      </c>
      <c r="D12" s="38">
        <f>'[5]вспомогат'!D11</f>
        <v>129222000</v>
      </c>
      <c r="E12" s="33">
        <f>'[5]вспомогат'!G11</f>
        <v>359352123.62</v>
      </c>
      <c r="F12" s="38">
        <f>'[5]вспомогат'!H11</f>
        <v>99153655.93</v>
      </c>
      <c r="G12" s="39">
        <f>'[5]вспомогат'!I11</f>
        <v>76.73125004256242</v>
      </c>
      <c r="H12" s="35">
        <f>'[5]вспомогат'!J11</f>
        <v>-30068344.069999993</v>
      </c>
      <c r="I12" s="36">
        <f>'[5]вспомогат'!K11</f>
        <v>95.99746847609761</v>
      </c>
      <c r="J12" s="37">
        <f>'[5]вспомогат'!L11</f>
        <v>-14982876.379999995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28824742</v>
      </c>
      <c r="D13" s="38">
        <f>'[5]вспомогат'!D12</f>
        <v>10195443</v>
      </c>
      <c r="E13" s="33">
        <f>'[5]вспомогат'!G12</f>
        <v>26069870.58</v>
      </c>
      <c r="F13" s="38">
        <f>'[5]вспомогат'!H12</f>
        <v>7245933.729999997</v>
      </c>
      <c r="G13" s="39">
        <f>'[5]вспомогат'!I12</f>
        <v>71.07031768997186</v>
      </c>
      <c r="H13" s="35">
        <f>'[5]вспомогат'!J12</f>
        <v>-2949509.2700000033</v>
      </c>
      <c r="I13" s="36">
        <f>'[5]вспомогат'!K12</f>
        <v>90.4426848989663</v>
      </c>
      <c r="J13" s="37">
        <f>'[5]вспомогат'!L12</f>
        <v>-2754871.420000002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59895573</v>
      </c>
      <c r="D14" s="38">
        <f>'[5]вспомогат'!D13</f>
        <v>21123793</v>
      </c>
      <c r="E14" s="33">
        <f>'[5]вспомогат'!G13</f>
        <v>56171775.13</v>
      </c>
      <c r="F14" s="38">
        <f>'[5]вспомогат'!H13</f>
        <v>17399262.900000006</v>
      </c>
      <c r="G14" s="39">
        <f>'[5]вспомогат'!I13</f>
        <v>82.3680808650227</v>
      </c>
      <c r="H14" s="35">
        <f>'[5]вспомогат'!J13</f>
        <v>-3724530.099999994</v>
      </c>
      <c r="I14" s="36">
        <f>'[5]вспомогат'!K13</f>
        <v>93.78284957721334</v>
      </c>
      <c r="J14" s="37">
        <f>'[5]вспомогат'!L13</f>
        <v>-3723797.8699999973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31168700</v>
      </c>
      <c r="D15" s="38">
        <f>'[5]вспомогат'!D14</f>
        <v>10948000</v>
      </c>
      <c r="E15" s="33">
        <f>'[5]вспомогат'!G14</f>
        <v>29202028.12</v>
      </c>
      <c r="F15" s="38">
        <f>'[5]вспомогат'!H14</f>
        <v>7903776.32</v>
      </c>
      <c r="G15" s="39">
        <f>'[5]вспомогат'!I14</f>
        <v>72.19379174278407</v>
      </c>
      <c r="H15" s="35">
        <f>'[5]вспомогат'!J14</f>
        <v>-3044223.6799999997</v>
      </c>
      <c r="I15" s="36">
        <f>'[5]вспомогат'!K14</f>
        <v>93.69023449807018</v>
      </c>
      <c r="J15" s="37">
        <f>'[5]вспомогат'!L14</f>
        <v>-1966671.879999999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5158070</v>
      </c>
      <c r="D16" s="38">
        <f>'[5]вспомогат'!D15</f>
        <v>1878100</v>
      </c>
      <c r="E16" s="33">
        <f>'[5]вспомогат'!G15</f>
        <v>4883537.63</v>
      </c>
      <c r="F16" s="38">
        <f>'[5]вспомогат'!H15</f>
        <v>1446829.9</v>
      </c>
      <c r="G16" s="39">
        <f>'[5]вспомогат'!I15</f>
        <v>77.0368936691337</v>
      </c>
      <c r="H16" s="35">
        <f>'[5]вспомогат'!J15</f>
        <v>-431270.1000000001</v>
      </c>
      <c r="I16" s="36">
        <f>'[5]вспомогат'!K15</f>
        <v>94.67761449534419</v>
      </c>
      <c r="J16" s="37">
        <f>'[5]вспомогат'!L15</f>
        <v>-274532.3700000001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499382085</v>
      </c>
      <c r="D17" s="42">
        <f>SUM(D12:D16)</f>
        <v>173367336</v>
      </c>
      <c r="E17" s="42">
        <f>SUM(E12:E16)</f>
        <v>475679335.08</v>
      </c>
      <c r="F17" s="42">
        <f>SUM(F12:F16)</f>
        <v>133149458.78</v>
      </c>
      <c r="G17" s="43">
        <f>F17/D17*100</f>
        <v>76.80192927461262</v>
      </c>
      <c r="H17" s="42">
        <f>SUM(H12:H16)</f>
        <v>-40217877.21999999</v>
      </c>
      <c r="I17" s="44">
        <f>E17/C17*100</f>
        <v>95.25358425302741</v>
      </c>
      <c r="J17" s="42">
        <f>SUM(J12:J16)</f>
        <v>-23702749.919999994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4704271</v>
      </c>
      <c r="D18" s="46">
        <f>'[5]вспомогат'!D16</f>
        <v>1518950</v>
      </c>
      <c r="E18" s="45">
        <f>'[5]вспомогат'!G16</f>
        <v>4422361.42</v>
      </c>
      <c r="F18" s="46">
        <f>'[5]вспомогат'!H16</f>
        <v>995139.0699999998</v>
      </c>
      <c r="G18" s="47">
        <f>'[5]вспомогат'!I16</f>
        <v>65.5149326837618</v>
      </c>
      <c r="H18" s="48">
        <f>'[5]вспомогат'!J16</f>
        <v>-523810.93000000017</v>
      </c>
      <c r="I18" s="49">
        <f>'[5]вспомогат'!K16</f>
        <v>94.0073694733998</v>
      </c>
      <c r="J18" s="50">
        <f>'[5]вспомогат'!L16</f>
        <v>-281909.5800000001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17168433</v>
      </c>
      <c r="D19" s="38">
        <f>'[5]вспомогат'!D17</f>
        <v>5692913</v>
      </c>
      <c r="E19" s="33">
        <f>'[5]вспомогат'!G17</f>
        <v>17677660.36</v>
      </c>
      <c r="F19" s="38">
        <f>'[5]вспомогат'!H17</f>
        <v>5151535.369999999</v>
      </c>
      <c r="G19" s="39">
        <f>'[5]вспомогат'!I17</f>
        <v>90.4903231438808</v>
      </c>
      <c r="H19" s="35">
        <f>'[5]вспомогат'!J17</f>
        <v>-541377.6300000008</v>
      </c>
      <c r="I19" s="36">
        <f>'[5]вспомогат'!K17</f>
        <v>102.9660677826567</v>
      </c>
      <c r="J19" s="37">
        <f>'[5]вспомогат'!L17</f>
        <v>509227.3599999994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1556729</v>
      </c>
      <c r="D20" s="38">
        <f>'[5]вспомогат'!D18</f>
        <v>458754</v>
      </c>
      <c r="E20" s="33">
        <f>'[5]вспомогат'!G18</f>
        <v>1749701.83</v>
      </c>
      <c r="F20" s="38">
        <f>'[5]вспомогат'!H18</f>
        <v>499311.1300000001</v>
      </c>
      <c r="G20" s="39">
        <f>'[5]вспомогат'!I18</f>
        <v>108.8407141954076</v>
      </c>
      <c r="H20" s="35">
        <f>'[5]вспомогат'!J18</f>
        <v>40557.13000000012</v>
      </c>
      <c r="I20" s="36">
        <f>'[5]вспомогат'!K18</f>
        <v>112.39604516906925</v>
      </c>
      <c r="J20" s="37">
        <f>'[5]вспомогат'!L18</f>
        <v>192972.83000000007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3184292</v>
      </c>
      <c r="D21" s="38">
        <f>'[5]вспомогат'!D19</f>
        <v>1140087</v>
      </c>
      <c r="E21" s="33">
        <f>'[5]вспомогат'!G19</f>
        <v>3632581.92</v>
      </c>
      <c r="F21" s="38">
        <f>'[5]вспомогат'!H19</f>
        <v>1328306.8900000001</v>
      </c>
      <c r="G21" s="39">
        <f>'[5]вспомогат'!I19</f>
        <v>116.5092567497042</v>
      </c>
      <c r="H21" s="35">
        <f>'[5]вспомогат'!J19</f>
        <v>188219.89000000013</v>
      </c>
      <c r="I21" s="36">
        <f>'[5]вспомогат'!K19</f>
        <v>114.07816619832603</v>
      </c>
      <c r="J21" s="37">
        <f>'[5]вспомогат'!L19</f>
        <v>448289.9199999999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7274494</v>
      </c>
      <c r="D22" s="38">
        <f>'[5]вспомогат'!D20</f>
        <v>2739573</v>
      </c>
      <c r="E22" s="33">
        <f>'[5]вспомогат'!G20</f>
        <v>8083933.43</v>
      </c>
      <c r="F22" s="38">
        <f>'[5]вспомогат'!H20</f>
        <v>2697957.29</v>
      </c>
      <c r="G22" s="39">
        <f>'[5]вспомогат'!I20</f>
        <v>98.48094173800078</v>
      </c>
      <c r="H22" s="35">
        <f>'[5]вспомогат'!J20</f>
        <v>-41615.70999999996</v>
      </c>
      <c r="I22" s="36">
        <f>'[5]вспомогат'!K20</f>
        <v>111.12708911437687</v>
      </c>
      <c r="J22" s="37">
        <f>'[5]вспомогат'!L20</f>
        <v>809439.4299999997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4848396</v>
      </c>
      <c r="D23" s="38">
        <f>'[5]вспомогат'!D21</f>
        <v>1756862</v>
      </c>
      <c r="E23" s="33">
        <f>'[5]вспомогат'!G21</f>
        <v>4764974.01</v>
      </c>
      <c r="F23" s="38">
        <f>'[5]вспомогат'!H21</f>
        <v>1462204.6799999997</v>
      </c>
      <c r="G23" s="39">
        <f>'[5]вспомогат'!I21</f>
        <v>83.22820346731842</v>
      </c>
      <c r="H23" s="35">
        <f>'[5]вспомогат'!J21</f>
        <v>-294657.3200000003</v>
      </c>
      <c r="I23" s="36">
        <f>'[5]вспомогат'!K21</f>
        <v>98.2793899260704</v>
      </c>
      <c r="J23" s="37">
        <f>'[5]вспомогат'!L21</f>
        <v>-83421.99000000022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7549511</v>
      </c>
      <c r="D24" s="38">
        <f>'[5]вспомогат'!D22</f>
        <v>2238999</v>
      </c>
      <c r="E24" s="33">
        <f>'[5]вспомогат'!G22</f>
        <v>8606398.62</v>
      </c>
      <c r="F24" s="38">
        <f>'[5]вспомогат'!H22</f>
        <v>2176790.079999999</v>
      </c>
      <c r="G24" s="39">
        <f>'[5]вспомогат'!I22</f>
        <v>97.22157446251647</v>
      </c>
      <c r="H24" s="35">
        <f>'[5]вспомогат'!J22</f>
        <v>-62208.92000000086</v>
      </c>
      <c r="I24" s="36">
        <f>'[5]вспомогат'!K22</f>
        <v>113.99941824046616</v>
      </c>
      <c r="J24" s="37">
        <f>'[5]вспомогат'!L22</f>
        <v>1056887.6199999992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4224939</v>
      </c>
      <c r="D25" s="38">
        <f>'[5]вспомогат'!D23</f>
        <v>1473073</v>
      </c>
      <c r="E25" s="33">
        <f>'[5]вспомогат'!G23</f>
        <v>4166588.88</v>
      </c>
      <c r="F25" s="38">
        <f>'[5]вспомогат'!H23</f>
        <v>1133438.6099999999</v>
      </c>
      <c r="G25" s="39">
        <f>'[5]вспомогат'!I23</f>
        <v>76.94381812713965</v>
      </c>
      <c r="H25" s="35">
        <f>'[5]вспомогат'!J23</f>
        <v>-339634.39000000013</v>
      </c>
      <c r="I25" s="36">
        <f>'[5]вспомогат'!K23</f>
        <v>98.61891213103905</v>
      </c>
      <c r="J25" s="37">
        <f>'[5]вспомогат'!L23</f>
        <v>-58350.12000000011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3383826</v>
      </c>
      <c r="D26" s="38">
        <f>'[5]вспомогат'!D24</f>
        <v>1061609</v>
      </c>
      <c r="E26" s="33">
        <f>'[5]вспомогат'!G24</f>
        <v>4083733.79</v>
      </c>
      <c r="F26" s="38">
        <f>'[5]вспомогат'!H24</f>
        <v>933124.27</v>
      </c>
      <c r="G26" s="39">
        <f>'[5]вспомогат'!I24</f>
        <v>87.89717023876022</v>
      </c>
      <c r="H26" s="35">
        <f>'[5]вспомогат'!J24</f>
        <v>-128484.72999999998</v>
      </c>
      <c r="I26" s="36">
        <f>'[5]вспомогат'!K24</f>
        <v>120.68391784920382</v>
      </c>
      <c r="J26" s="37">
        <f>'[5]вспомогат'!L24</f>
        <v>699907.79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5151002</v>
      </c>
      <c r="D27" s="38">
        <f>'[5]вспомогат'!D25</f>
        <v>2140767</v>
      </c>
      <c r="E27" s="33">
        <f>'[5]вспомогат'!G25</f>
        <v>5564697.55</v>
      </c>
      <c r="F27" s="38">
        <f>'[5]вспомогат'!H25</f>
        <v>1913212.2199999997</v>
      </c>
      <c r="G27" s="39">
        <f>'[5]вспомогат'!I25</f>
        <v>89.37040883010621</v>
      </c>
      <c r="H27" s="35">
        <f>'[5]вспомогат'!J25</f>
        <v>-227554.78000000026</v>
      </c>
      <c r="I27" s="36">
        <f>'[5]вспомогат'!K25</f>
        <v>108.03136069448236</v>
      </c>
      <c r="J27" s="37">
        <f>'[5]вспомогат'!L25</f>
        <v>413695.5499999998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3311462</v>
      </c>
      <c r="D28" s="38">
        <f>'[5]вспомогат'!D26</f>
        <v>1327545</v>
      </c>
      <c r="E28" s="33">
        <f>'[5]вспомогат'!G26</f>
        <v>3435500.76</v>
      </c>
      <c r="F28" s="38">
        <f>'[5]вспомогат'!H26</f>
        <v>1057413.4299999997</v>
      </c>
      <c r="G28" s="39">
        <f>'[5]вспомогат'!I26</f>
        <v>79.65179560768183</v>
      </c>
      <c r="H28" s="35">
        <f>'[5]вспомогат'!J26</f>
        <v>-270131.5700000003</v>
      </c>
      <c r="I28" s="36">
        <f>'[5]вспомогат'!K26</f>
        <v>103.74574009908615</v>
      </c>
      <c r="J28" s="37">
        <f>'[5]вспомогат'!L26</f>
        <v>124038.75999999978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2487355</v>
      </c>
      <c r="D29" s="38">
        <f>'[5]вспомогат'!D27</f>
        <v>920870</v>
      </c>
      <c r="E29" s="33">
        <f>'[5]вспомогат'!G27</f>
        <v>2595768.52</v>
      </c>
      <c r="F29" s="38">
        <f>'[5]вспомогат'!H27</f>
        <v>780795.2</v>
      </c>
      <c r="G29" s="39">
        <f>'[5]вспомогат'!I27</f>
        <v>84.7888627059194</v>
      </c>
      <c r="H29" s="35">
        <f>'[5]вспомогат'!J27</f>
        <v>-140074.80000000005</v>
      </c>
      <c r="I29" s="36">
        <f>'[5]вспомогат'!K27</f>
        <v>104.35858653067214</v>
      </c>
      <c r="J29" s="37">
        <f>'[5]вспомогат'!L27</f>
        <v>108413.52000000002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5816370</v>
      </c>
      <c r="D30" s="38">
        <f>'[5]вспомогат'!D28</f>
        <v>2054017</v>
      </c>
      <c r="E30" s="33">
        <f>'[5]вспомогат'!G28</f>
        <v>6153438.56</v>
      </c>
      <c r="F30" s="38">
        <f>'[5]вспомогат'!H28</f>
        <v>1760490.2199999997</v>
      </c>
      <c r="G30" s="39">
        <f>'[5]вспомогат'!I28</f>
        <v>85.70962265648238</v>
      </c>
      <c r="H30" s="35">
        <f>'[5]вспомогат'!J28</f>
        <v>-293526.78000000026</v>
      </c>
      <c r="I30" s="36">
        <f>'[5]вспомогат'!K28</f>
        <v>105.79517052732201</v>
      </c>
      <c r="J30" s="37">
        <f>'[5]вспомогат'!L28</f>
        <v>337068.5599999996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11123465</v>
      </c>
      <c r="D31" s="38">
        <f>'[5]вспомогат'!D29</f>
        <v>3791744</v>
      </c>
      <c r="E31" s="33">
        <f>'[5]вспомогат'!G29</f>
        <v>12379407.97</v>
      </c>
      <c r="F31" s="38">
        <f>'[5]вспомогат'!H29</f>
        <v>3255581.3500000015</v>
      </c>
      <c r="G31" s="39">
        <f>'[5]вспомогат'!I29</f>
        <v>85.85973499265778</v>
      </c>
      <c r="H31" s="35">
        <f>'[5]вспомогат'!J29</f>
        <v>-536162.6499999985</v>
      </c>
      <c r="I31" s="36">
        <f>'[5]вспомогат'!K29</f>
        <v>111.29093290624819</v>
      </c>
      <c r="J31" s="37">
        <f>'[5]вспомогат'!L29</f>
        <v>1255942.9700000007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3970734</v>
      </c>
      <c r="D32" s="38">
        <f>'[5]вспомогат'!D30</f>
        <v>1398722</v>
      </c>
      <c r="E32" s="33">
        <f>'[5]вспомогат'!G30</f>
        <v>4142660.38</v>
      </c>
      <c r="F32" s="38">
        <f>'[5]вспомогат'!H30</f>
        <v>1394336.9299999997</v>
      </c>
      <c r="G32" s="39">
        <f>'[5]вспомогат'!I30</f>
        <v>99.68649452857677</v>
      </c>
      <c r="H32" s="35">
        <f>'[5]вспомогат'!J30</f>
        <v>-4385.070000000298</v>
      </c>
      <c r="I32" s="36">
        <f>'[5]вспомогат'!K30</f>
        <v>104.32983876532651</v>
      </c>
      <c r="J32" s="37">
        <f>'[5]вспомогат'!L30</f>
        <v>171926.3799999999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4534202</v>
      </c>
      <c r="D33" s="38">
        <f>'[5]вспомогат'!D31</f>
        <v>1629208</v>
      </c>
      <c r="E33" s="33">
        <f>'[5]вспомогат'!G31</f>
        <v>4257185.13</v>
      </c>
      <c r="F33" s="38">
        <f>'[5]вспомогат'!H31</f>
        <v>1130266.7199999997</v>
      </c>
      <c r="G33" s="39">
        <f>'[5]вспомогат'!I31</f>
        <v>69.37522526282707</v>
      </c>
      <c r="H33" s="35">
        <f>'[5]вспомогат'!J31</f>
        <v>-498941.28000000026</v>
      </c>
      <c r="I33" s="36">
        <f>'[5]вспомогат'!K31</f>
        <v>93.89050443716447</v>
      </c>
      <c r="J33" s="37">
        <f>'[5]вспомогат'!L31</f>
        <v>-277016.8700000001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1428314</v>
      </c>
      <c r="D34" s="38">
        <f>'[5]вспомогат'!D32</f>
        <v>503112</v>
      </c>
      <c r="E34" s="33">
        <f>'[5]вспомогат'!G32</f>
        <v>1627148.83</v>
      </c>
      <c r="F34" s="38">
        <f>'[5]вспомогат'!H32</f>
        <v>569981.3500000001</v>
      </c>
      <c r="G34" s="39">
        <f>'[5]вспомогат'!I32</f>
        <v>113.29114590786943</v>
      </c>
      <c r="H34" s="35">
        <f>'[5]вспомогат'!J32</f>
        <v>66869.3500000001</v>
      </c>
      <c r="I34" s="36">
        <f>'[5]вспомогат'!K32</f>
        <v>113.92094665458717</v>
      </c>
      <c r="J34" s="37">
        <f>'[5]вспомогат'!L32</f>
        <v>198834.83000000007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3813103</v>
      </c>
      <c r="D35" s="38">
        <f>'[5]вспомогат'!D33</f>
        <v>1345344</v>
      </c>
      <c r="E35" s="33">
        <f>'[5]вспомогат'!G33</f>
        <v>4840490.02</v>
      </c>
      <c r="F35" s="38">
        <f>'[5]вспомогат'!H33</f>
        <v>1015447.9099999997</v>
      </c>
      <c r="G35" s="39">
        <f>'[5]вспомогат'!I33</f>
        <v>75.47868128894912</v>
      </c>
      <c r="H35" s="35">
        <f>'[5]вспомогат'!J33</f>
        <v>-329896.0900000003</v>
      </c>
      <c r="I35" s="36">
        <f>'[5]вспомогат'!K33</f>
        <v>126.94359475734068</v>
      </c>
      <c r="J35" s="37">
        <f>'[5]вспомогат'!L33</f>
        <v>1027387.0199999996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2769718</v>
      </c>
      <c r="D36" s="38">
        <f>'[5]вспомогат'!D34</f>
        <v>961192</v>
      </c>
      <c r="E36" s="33">
        <f>'[5]вспомогат'!G34</f>
        <v>2947662.95</v>
      </c>
      <c r="F36" s="38">
        <f>'[5]вспомогат'!H34</f>
        <v>933611.6800000002</v>
      </c>
      <c r="G36" s="39">
        <f>'[5]вспомогат'!I34</f>
        <v>97.13061282241219</v>
      </c>
      <c r="H36" s="35">
        <f>'[5]вспомогат'!J34</f>
        <v>-27580.319999999832</v>
      </c>
      <c r="I36" s="36">
        <f>'[5]вспомогат'!K34</f>
        <v>106.42465947796853</v>
      </c>
      <c r="J36" s="37">
        <f>'[5]вспомогат'!L34</f>
        <v>177944.9500000002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7525592</v>
      </c>
      <c r="D37" s="38">
        <f>'[5]вспомогат'!D35</f>
        <v>2591045</v>
      </c>
      <c r="E37" s="33">
        <f>'[5]вспомогат'!G35</f>
        <v>7057053.29</v>
      </c>
      <c r="F37" s="38">
        <f>'[5]вспомогат'!H35</f>
        <v>2028604.9400000004</v>
      </c>
      <c r="G37" s="39">
        <f>'[5]вспомогат'!I35</f>
        <v>78.29292582722417</v>
      </c>
      <c r="H37" s="35">
        <f>'[5]вспомогат'!J35</f>
        <v>-562440.0599999996</v>
      </c>
      <c r="I37" s="36">
        <f>'[5]вспомогат'!K35</f>
        <v>93.77406176151989</v>
      </c>
      <c r="J37" s="37">
        <f>'[5]вспомогат'!L35</f>
        <v>-468538.70999999996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105826208</v>
      </c>
      <c r="D38" s="42">
        <f>SUM(D18:D37)</f>
        <v>36744386</v>
      </c>
      <c r="E38" s="42">
        <f>SUM(E18:E37)</f>
        <v>112188948.21999998</v>
      </c>
      <c r="F38" s="42">
        <f>SUM(F18:F37)</f>
        <v>32217549.339999996</v>
      </c>
      <c r="G38" s="43">
        <f>F38/D38*100</f>
        <v>87.6801951187863</v>
      </c>
      <c r="H38" s="42">
        <f>SUM(H18:H37)</f>
        <v>-4526836.660000002</v>
      </c>
      <c r="I38" s="44">
        <f>E38/C38*100</f>
        <v>106.01244279677864</v>
      </c>
      <c r="J38" s="42">
        <f>SUM(J18:J37)</f>
        <v>6362740.219999997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787953523</v>
      </c>
      <c r="D39" s="53">
        <f>'[5]вспомогат'!D36</f>
        <v>267509422</v>
      </c>
      <c r="E39" s="53">
        <f>'[5]вспомогат'!G36</f>
        <v>772634447.8999999</v>
      </c>
      <c r="F39" s="53">
        <f>'[5]вспомогат'!H36</f>
        <v>218501824.70999998</v>
      </c>
      <c r="G39" s="54">
        <f>'[5]вспомогат'!I36</f>
        <v>81.68004815546271</v>
      </c>
      <c r="H39" s="53">
        <f>'[5]вспомогат'!J36</f>
        <v>-49007597.29000001</v>
      </c>
      <c r="I39" s="54">
        <f>'[5]вспомогат'!K36</f>
        <v>98.05584026813214</v>
      </c>
      <c r="J39" s="53">
        <f>'[5]вспомогат'!L36</f>
        <v>-15319075.100000009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27.03.2012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2012-03-28T05:32:40Z</dcterms:created>
  <dcterms:modified xsi:type="dcterms:W3CDTF">2012-03-28T05:33:17Z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