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<sst xmlns="http://schemas.openxmlformats.org/spreadsheetml/2006/main" count="47" uniqueCount="42">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</sst>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2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02.04.2012</v>
          </cell>
        </row>
        <row r="6">
          <cell r="G6" t="str">
            <v>Фактично надійшло на 02.04.2012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193609797.14</v>
          </cell>
          <cell r="H10">
            <v>994344.2899999917</v>
          </cell>
          <cell r="I10">
            <v>1.573462520409148</v>
          </cell>
          <cell r="J10">
            <v>-62200315.71000001</v>
          </cell>
          <cell r="K10">
            <v>78.72240535685366</v>
          </cell>
          <cell r="L10">
            <v>-52330092.860000014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390427419.41</v>
          </cell>
          <cell r="H11">
            <v>1998971.0600000024</v>
          </cell>
          <cell r="I11">
            <v>1.4892954390691302</v>
          </cell>
          <cell r="J11">
            <v>-132223628.94</v>
          </cell>
          <cell r="K11">
            <v>76.77152389621156</v>
          </cell>
          <cell r="L11">
            <v>-118130180.58999997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28951223.1</v>
          </cell>
          <cell r="H12">
            <v>170066.9600000009</v>
          </cell>
          <cell r="I12">
            <v>1.560616589925276</v>
          </cell>
          <cell r="J12">
            <v>-10727354.04</v>
          </cell>
          <cell r="K12">
            <v>74.21266343687319</v>
          </cell>
          <cell r="L12">
            <v>-10059939.899999999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61513246.87</v>
          </cell>
          <cell r="H13">
            <v>529501.1799999997</v>
          </cell>
          <cell r="I13">
            <v>2.715029498127273</v>
          </cell>
          <cell r="J13">
            <v>-18973092.82</v>
          </cell>
          <cell r="K13">
            <v>77.47439165692577</v>
          </cell>
          <cell r="L13">
            <v>-17884920.130000003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32340283.54</v>
          </cell>
          <cell r="H14">
            <v>152627.27999999747</v>
          </cell>
          <cell r="I14">
            <v>1.3247170941283466</v>
          </cell>
          <cell r="J14">
            <v>-11368872.720000003</v>
          </cell>
          <cell r="K14">
            <v>75.75575551297487</v>
          </cell>
          <cell r="L14">
            <v>-10349916.46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5353186.9</v>
          </cell>
          <cell r="H15">
            <v>35248.72000000067</v>
          </cell>
          <cell r="I15">
            <v>1.7441486019090175</v>
          </cell>
          <cell r="J15">
            <v>-1985721.2799999993</v>
          </cell>
          <cell r="K15">
            <v>74.5668905591834</v>
          </cell>
          <cell r="L15">
            <v>-1825853.0999999996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4895064.88</v>
          </cell>
          <cell r="H16">
            <v>18991.290000000037</v>
          </cell>
          <cell r="I16">
            <v>1.2825730490208154</v>
          </cell>
          <cell r="J16">
            <v>-1461726.71</v>
          </cell>
          <cell r="K16">
            <v>79.14427786371164</v>
          </cell>
          <cell r="L16">
            <v>-1289924.12</v>
          </cell>
        </row>
        <row r="17">
          <cell r="B17">
            <v>85042555</v>
          </cell>
          <cell r="C17">
            <v>23211299</v>
          </cell>
          <cell r="D17">
            <v>6517522</v>
          </cell>
          <cell r="G17">
            <v>18637122.23</v>
          </cell>
          <cell r="H17">
            <v>74449.85000000149</v>
          </cell>
          <cell r="I17">
            <v>1.1423030102545337</v>
          </cell>
          <cell r="J17">
            <v>-6443072.1499999985</v>
          </cell>
          <cell r="K17">
            <v>80.29331848252009</v>
          </cell>
          <cell r="L17">
            <v>-4574176.77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2045963.85</v>
          </cell>
          <cell r="H18">
            <v>62383.320000000065</v>
          </cell>
          <cell r="I18">
            <v>14.288045220928435</v>
          </cell>
          <cell r="J18">
            <v>-374228.67999999993</v>
          </cell>
          <cell r="K18">
            <v>102.6399321541071</v>
          </cell>
          <cell r="L18">
            <v>52622.85000000009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3994208.85</v>
          </cell>
          <cell r="H19">
            <v>14980.89000000013</v>
          </cell>
          <cell r="I19">
            <v>1.2082590650340381</v>
          </cell>
          <cell r="J19">
            <v>-1224893.1099999999</v>
          </cell>
          <cell r="K19">
            <v>90.28162257022002</v>
          </cell>
          <cell r="L19">
            <v>-429957.1499999999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8670261.05</v>
          </cell>
          <cell r="H20">
            <v>49552.91000000015</v>
          </cell>
          <cell r="I20">
            <v>1.7926757487825586</v>
          </cell>
          <cell r="J20">
            <v>-2714634.09</v>
          </cell>
          <cell r="K20">
            <v>86.36852839531409</v>
          </cell>
          <cell r="L20">
            <v>-1368419.9499999993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5366403.44</v>
          </cell>
          <cell r="H21">
            <v>32894.85000000056</v>
          </cell>
          <cell r="I21">
            <v>1.8794200424392955</v>
          </cell>
          <cell r="J21">
            <v>-1717371.1499999994</v>
          </cell>
          <cell r="K21">
            <v>81.32562995346633</v>
          </cell>
          <cell r="L21">
            <v>-1232258.5599999996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9361666.02</v>
          </cell>
          <cell r="H22">
            <v>19323.240000000224</v>
          </cell>
          <cell r="I22">
            <v>0.8245321180777893</v>
          </cell>
          <cell r="J22">
            <v>-2324216.76</v>
          </cell>
          <cell r="K22">
            <v>94.62870473426246</v>
          </cell>
          <cell r="L22">
            <v>-531384.9800000004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4745237.26</v>
          </cell>
          <cell r="H23">
            <v>46906.59999999963</v>
          </cell>
          <cell r="I23">
            <v>3.1068602937523555</v>
          </cell>
          <cell r="J23">
            <v>-1462868.4000000004</v>
          </cell>
          <cell r="K23">
            <v>82.74583980997134</v>
          </cell>
          <cell r="L23">
            <v>-989476.7400000002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4456939.22</v>
          </cell>
          <cell r="H24">
            <v>50727.5</v>
          </cell>
          <cell r="I24">
            <v>4.336717901106332</v>
          </cell>
          <cell r="J24">
            <v>-1118993.5</v>
          </cell>
          <cell r="K24">
            <v>98.02047879599212</v>
          </cell>
          <cell r="L24">
            <v>-90007.78000000026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6140318.31</v>
          </cell>
          <cell r="H25">
            <v>16054.589999999851</v>
          </cell>
          <cell r="I25">
            <v>0.9047795899505107</v>
          </cell>
          <cell r="J25">
            <v>-1758365.4100000001</v>
          </cell>
          <cell r="K25">
            <v>88.66345343287382</v>
          </cell>
          <cell r="L25">
            <v>-785103.6900000004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3867738.64</v>
          </cell>
          <cell r="H26">
            <v>18409.290000000037</v>
          </cell>
          <cell r="I26">
            <v>1.3401722853912703</v>
          </cell>
          <cell r="J26">
            <v>-1355241.71</v>
          </cell>
          <cell r="K26">
            <v>82.55379624781729</v>
          </cell>
          <cell r="L26">
            <v>-817374.3599999999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2968820.4</v>
          </cell>
          <cell r="H27">
            <v>17632.5</v>
          </cell>
          <cell r="I27">
            <v>1.767160726688161</v>
          </cell>
          <cell r="J27">
            <v>-980154.5</v>
          </cell>
          <cell r="K27">
            <v>85.14841500790732</v>
          </cell>
          <cell r="L27">
            <v>-517821.6000000001</v>
          </cell>
        </row>
        <row r="28">
          <cell r="B28">
            <v>30060410</v>
          </cell>
          <cell r="C28">
            <v>7949211</v>
          </cell>
          <cell r="D28">
            <v>2132841</v>
          </cell>
          <cell r="G28">
            <v>6965261.37</v>
          </cell>
          <cell r="H28">
            <v>50988.78000000026</v>
          </cell>
          <cell r="I28">
            <v>2.390650779875305</v>
          </cell>
          <cell r="J28">
            <v>-2081852.2199999997</v>
          </cell>
          <cell r="K28">
            <v>87.6220466408553</v>
          </cell>
          <cell r="L28">
            <v>-983949.6299999999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13270009.24</v>
          </cell>
          <cell r="H29">
            <v>29012.56000000052</v>
          </cell>
          <cell r="I29">
            <v>0.7219563614519902</v>
          </cell>
          <cell r="J29">
            <v>-3989590.4399999995</v>
          </cell>
          <cell r="K29">
            <v>87.98529618866793</v>
          </cell>
          <cell r="L29">
            <v>-1812066.7599999998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4740161.46</v>
          </cell>
          <cell r="H30">
            <v>19804.679999999702</v>
          </cell>
          <cell r="I30">
            <v>1.1993590395767446</v>
          </cell>
          <cell r="J30">
            <v>-1631467.3200000003</v>
          </cell>
          <cell r="K30">
            <v>86.87181510642075</v>
          </cell>
          <cell r="L30">
            <v>-716339.54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4905437.9</v>
          </cell>
          <cell r="H31">
            <v>26516.66000000015</v>
          </cell>
          <cell r="I31">
            <v>1.4838919800981298</v>
          </cell>
          <cell r="J31">
            <v>-1760450.3399999999</v>
          </cell>
          <cell r="K31">
            <v>78.9123121978214</v>
          </cell>
          <cell r="L31">
            <v>-1310877.0999999996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1769429.54</v>
          </cell>
          <cell r="H32">
            <v>22788.350000000093</v>
          </cell>
          <cell r="I32">
            <v>4.1389866649230616</v>
          </cell>
          <cell r="J32">
            <v>-527789.6499999999</v>
          </cell>
          <cell r="K32">
            <v>89.41516464769174</v>
          </cell>
          <cell r="L32">
            <v>-209462.45999999996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5562548.72</v>
          </cell>
          <cell r="H33">
            <v>22243.75</v>
          </cell>
          <cell r="I33">
            <v>1.641078325408448</v>
          </cell>
          <cell r="J33">
            <v>-1333191.25</v>
          </cell>
          <cell r="K33">
            <v>108.84702259771588</v>
          </cell>
          <cell r="L33">
            <v>452120.71999999974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3399627.03</v>
          </cell>
          <cell r="H34">
            <v>54479.77000000002</v>
          </cell>
          <cell r="I34">
            <v>4.911839856034161</v>
          </cell>
          <cell r="J34">
            <v>-1054672.23</v>
          </cell>
          <cell r="K34">
            <v>87.64477876288711</v>
          </cell>
          <cell r="L34">
            <v>-479242.9700000002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7834438.92</v>
          </cell>
          <cell r="H35">
            <v>57792.26999999955</v>
          </cell>
          <cell r="I35">
            <v>1.4689694614286635</v>
          </cell>
          <cell r="J35">
            <v>-3876412.7300000004</v>
          </cell>
          <cell r="K35">
            <v>71.32788641201591</v>
          </cell>
          <cell r="L35">
            <v>-3149258.08</v>
          </cell>
        </row>
        <row r="36">
          <cell r="B36">
            <v>3626661424</v>
          </cell>
          <cell r="C36">
            <v>1067155077</v>
          </cell>
          <cell r="D36">
            <v>281256871</v>
          </cell>
          <cell r="G36">
            <v>835791815.2899998</v>
          </cell>
          <cell r="H36">
            <v>4586693.139999995</v>
          </cell>
          <cell r="I36">
            <v>1.6307843871305798</v>
          </cell>
          <cell r="J36">
            <v>-276670177.86</v>
          </cell>
          <cell r="K36">
            <v>78.31962132810055</v>
          </cell>
          <cell r="L36">
            <v>-231363261.71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9" sqref="A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193609797.14</v>
      </c>
      <c r="F10" s="33">
        <f>'[5]вспомогат'!H10</f>
        <v>994344.2899999917</v>
      </c>
      <c r="G10" s="34">
        <f>'[5]вспомогат'!I10</f>
        <v>1.573462520409148</v>
      </c>
      <c r="H10" s="35">
        <f>'[5]вспомогат'!J10</f>
        <v>-62200315.71000001</v>
      </c>
      <c r="I10" s="36">
        <f>'[5]вспомогат'!K10</f>
        <v>78.72240535685366</v>
      </c>
      <c r="J10" s="37">
        <f>'[5]вспомогат'!L10</f>
        <v>-52330092.860000014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390427419.41</v>
      </c>
      <c r="F12" s="38">
        <f>'[5]вспомогат'!H11</f>
        <v>1998971.0600000024</v>
      </c>
      <c r="G12" s="39">
        <f>'[5]вспомогат'!I11</f>
        <v>1.4892954390691302</v>
      </c>
      <c r="H12" s="35">
        <f>'[5]вспомогат'!J11</f>
        <v>-132223628.94</v>
      </c>
      <c r="I12" s="36">
        <f>'[5]вспомогат'!K11</f>
        <v>76.77152389621156</v>
      </c>
      <c r="J12" s="37">
        <f>'[5]вспомогат'!L11</f>
        <v>-118130180.58999997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28951223.1</v>
      </c>
      <c r="F13" s="38">
        <f>'[5]вспомогат'!H12</f>
        <v>170066.9600000009</v>
      </c>
      <c r="G13" s="39">
        <f>'[5]вспомогат'!I12</f>
        <v>1.560616589925276</v>
      </c>
      <c r="H13" s="35">
        <f>'[5]вспомогат'!J12</f>
        <v>-10727354.04</v>
      </c>
      <c r="I13" s="36">
        <f>'[5]вспомогат'!K12</f>
        <v>74.21266343687319</v>
      </c>
      <c r="J13" s="37">
        <f>'[5]вспомогат'!L12</f>
        <v>-10059939.899999999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61513246.87</v>
      </c>
      <c r="F14" s="38">
        <f>'[5]вспомогат'!H13</f>
        <v>529501.1799999997</v>
      </c>
      <c r="G14" s="39">
        <f>'[5]вспомогат'!I13</f>
        <v>2.715029498127273</v>
      </c>
      <c r="H14" s="35">
        <f>'[5]вспомогат'!J13</f>
        <v>-18973092.82</v>
      </c>
      <c r="I14" s="36">
        <f>'[5]вспомогат'!K13</f>
        <v>77.47439165692577</v>
      </c>
      <c r="J14" s="37">
        <f>'[5]вспомогат'!L13</f>
        <v>-17884920.130000003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32340283.54</v>
      </c>
      <c r="F15" s="38">
        <f>'[5]вспомогат'!H14</f>
        <v>152627.27999999747</v>
      </c>
      <c r="G15" s="39">
        <f>'[5]вспомогат'!I14</f>
        <v>1.3247170941283466</v>
      </c>
      <c r="H15" s="35">
        <f>'[5]вспомогат'!J14</f>
        <v>-11368872.720000003</v>
      </c>
      <c r="I15" s="36">
        <f>'[5]вспомогат'!K14</f>
        <v>75.75575551297487</v>
      </c>
      <c r="J15" s="37">
        <f>'[5]вспомогат'!L14</f>
        <v>-10349916.46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5353186.9</v>
      </c>
      <c r="F16" s="38">
        <f>'[5]вспомогат'!H15</f>
        <v>35248.72000000067</v>
      </c>
      <c r="G16" s="39">
        <f>'[5]вспомогат'!I15</f>
        <v>1.7441486019090175</v>
      </c>
      <c r="H16" s="35">
        <f>'[5]вспомогат'!J15</f>
        <v>-1985721.2799999993</v>
      </c>
      <c r="I16" s="36">
        <f>'[5]вспомогат'!K15</f>
        <v>74.5668905591834</v>
      </c>
      <c r="J16" s="37">
        <f>'[5]вспомогат'!L15</f>
        <v>-1825853.0999999996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518585359.82000005</v>
      </c>
      <c r="F17" s="42">
        <f>SUM(F12:F16)</f>
        <v>2886415.200000001</v>
      </c>
      <c r="G17" s="43">
        <f>F17/D17*100</f>
        <v>1.6200790407390995</v>
      </c>
      <c r="H17" s="42">
        <f>SUM(H12:H16)</f>
        <v>-175278669.79999998</v>
      </c>
      <c r="I17" s="44">
        <f>E17/C17*100</f>
        <v>76.61903763506021</v>
      </c>
      <c r="J17" s="42">
        <f>SUM(J12:J16)</f>
        <v>-158250810.17999998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4895064.88</v>
      </c>
      <c r="F18" s="46">
        <f>'[5]вспомогат'!H16</f>
        <v>18991.290000000037</v>
      </c>
      <c r="G18" s="47">
        <f>'[5]вспомогат'!I16</f>
        <v>1.2825730490208154</v>
      </c>
      <c r="H18" s="48">
        <f>'[5]вспомогат'!J16</f>
        <v>-1461726.71</v>
      </c>
      <c r="I18" s="49">
        <f>'[5]вспомогат'!K16</f>
        <v>79.14427786371164</v>
      </c>
      <c r="J18" s="50">
        <f>'[5]вспомогат'!L16</f>
        <v>-1289924.12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23211299</v>
      </c>
      <c r="D19" s="38">
        <f>'[5]вспомогат'!D17</f>
        <v>6517522</v>
      </c>
      <c r="E19" s="33">
        <f>'[5]вспомогат'!G17</f>
        <v>18637122.23</v>
      </c>
      <c r="F19" s="38">
        <f>'[5]вспомогат'!H17</f>
        <v>74449.85000000149</v>
      </c>
      <c r="G19" s="39">
        <f>'[5]вспомогат'!I17</f>
        <v>1.1423030102545337</v>
      </c>
      <c r="H19" s="35">
        <f>'[5]вспомогат'!J17</f>
        <v>-6443072.1499999985</v>
      </c>
      <c r="I19" s="36">
        <f>'[5]вспомогат'!K17</f>
        <v>80.29331848252009</v>
      </c>
      <c r="J19" s="37">
        <f>'[5]вспомогат'!L17</f>
        <v>-4574176.77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2045963.85</v>
      </c>
      <c r="F20" s="38">
        <f>'[5]вспомогат'!H18</f>
        <v>62383.320000000065</v>
      </c>
      <c r="G20" s="39">
        <f>'[5]вспомогат'!I18</f>
        <v>14.288045220928435</v>
      </c>
      <c r="H20" s="35">
        <f>'[5]вспомогат'!J18</f>
        <v>-374228.67999999993</v>
      </c>
      <c r="I20" s="36">
        <f>'[5]вспомогат'!K18</f>
        <v>102.6399321541071</v>
      </c>
      <c r="J20" s="37">
        <f>'[5]вспомогат'!L18</f>
        <v>52622.85000000009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3994208.85</v>
      </c>
      <c r="F21" s="38">
        <f>'[5]вспомогат'!H19</f>
        <v>14980.89000000013</v>
      </c>
      <c r="G21" s="39">
        <f>'[5]вспомогат'!I19</f>
        <v>1.2082590650340381</v>
      </c>
      <c r="H21" s="35">
        <f>'[5]вспомогат'!J19</f>
        <v>-1224893.1099999999</v>
      </c>
      <c r="I21" s="36">
        <f>'[5]вспомогат'!K19</f>
        <v>90.28162257022002</v>
      </c>
      <c r="J21" s="37">
        <f>'[5]вспомогат'!L19</f>
        <v>-429957.1499999999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8670261.05</v>
      </c>
      <c r="F22" s="38">
        <f>'[5]вспомогат'!H20</f>
        <v>49552.91000000015</v>
      </c>
      <c r="G22" s="39">
        <f>'[5]вспомогат'!I20</f>
        <v>1.7926757487825586</v>
      </c>
      <c r="H22" s="35">
        <f>'[5]вспомогат'!J20</f>
        <v>-2714634.09</v>
      </c>
      <c r="I22" s="36">
        <f>'[5]вспомогат'!K20</f>
        <v>86.36852839531409</v>
      </c>
      <c r="J22" s="37">
        <f>'[5]вспомогат'!L20</f>
        <v>-1368419.9499999993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5366403.44</v>
      </c>
      <c r="F23" s="38">
        <f>'[5]вспомогат'!H21</f>
        <v>32894.85000000056</v>
      </c>
      <c r="G23" s="39">
        <f>'[5]вспомогат'!I21</f>
        <v>1.8794200424392955</v>
      </c>
      <c r="H23" s="35">
        <f>'[5]вспомогат'!J21</f>
        <v>-1717371.1499999994</v>
      </c>
      <c r="I23" s="36">
        <f>'[5]вспомогат'!K21</f>
        <v>81.32562995346633</v>
      </c>
      <c r="J23" s="37">
        <f>'[5]вспомогат'!L21</f>
        <v>-1232258.5599999996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9361666.02</v>
      </c>
      <c r="F24" s="38">
        <f>'[5]вспомогат'!H22</f>
        <v>19323.240000000224</v>
      </c>
      <c r="G24" s="39">
        <f>'[5]вспомогат'!I22</f>
        <v>0.8245321180777893</v>
      </c>
      <c r="H24" s="35">
        <f>'[5]вспомогат'!J22</f>
        <v>-2324216.76</v>
      </c>
      <c r="I24" s="36">
        <f>'[5]вспомогат'!K22</f>
        <v>94.62870473426246</v>
      </c>
      <c r="J24" s="37">
        <f>'[5]вспомогат'!L22</f>
        <v>-531384.9800000004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4745237.26</v>
      </c>
      <c r="F25" s="38">
        <f>'[5]вспомогат'!H23</f>
        <v>46906.59999999963</v>
      </c>
      <c r="G25" s="39">
        <f>'[5]вспомогат'!I23</f>
        <v>3.1068602937523555</v>
      </c>
      <c r="H25" s="35">
        <f>'[5]вспомогат'!J23</f>
        <v>-1462868.4000000004</v>
      </c>
      <c r="I25" s="36">
        <f>'[5]вспомогат'!K23</f>
        <v>82.74583980997134</v>
      </c>
      <c r="J25" s="37">
        <f>'[5]вспомогат'!L23</f>
        <v>-989476.7400000002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4456939.22</v>
      </c>
      <c r="F26" s="38">
        <f>'[5]вспомогат'!H24</f>
        <v>50727.5</v>
      </c>
      <c r="G26" s="39">
        <f>'[5]вспомогат'!I24</f>
        <v>4.336717901106332</v>
      </c>
      <c r="H26" s="35">
        <f>'[5]вспомогат'!J24</f>
        <v>-1118993.5</v>
      </c>
      <c r="I26" s="36">
        <f>'[5]вспомогат'!K24</f>
        <v>98.02047879599212</v>
      </c>
      <c r="J26" s="37">
        <f>'[5]вспомогат'!L24</f>
        <v>-90007.78000000026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6140318.31</v>
      </c>
      <c r="F27" s="38">
        <f>'[5]вспомогат'!H25</f>
        <v>16054.589999999851</v>
      </c>
      <c r="G27" s="39">
        <f>'[5]вспомогат'!I25</f>
        <v>0.9047795899505107</v>
      </c>
      <c r="H27" s="35">
        <f>'[5]вспомогат'!J25</f>
        <v>-1758365.4100000001</v>
      </c>
      <c r="I27" s="36">
        <f>'[5]вспомогат'!K25</f>
        <v>88.66345343287382</v>
      </c>
      <c r="J27" s="37">
        <f>'[5]вспомогат'!L25</f>
        <v>-785103.6900000004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3867738.64</v>
      </c>
      <c r="F28" s="38">
        <f>'[5]вспомогат'!H26</f>
        <v>18409.290000000037</v>
      </c>
      <c r="G28" s="39">
        <f>'[5]вспомогат'!I26</f>
        <v>1.3401722853912703</v>
      </c>
      <c r="H28" s="35">
        <f>'[5]вспомогат'!J26</f>
        <v>-1355241.71</v>
      </c>
      <c r="I28" s="36">
        <f>'[5]вспомогат'!K26</f>
        <v>82.55379624781729</v>
      </c>
      <c r="J28" s="37">
        <f>'[5]вспомогат'!L26</f>
        <v>-817374.3599999999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2968820.4</v>
      </c>
      <c r="F29" s="38">
        <f>'[5]вспомогат'!H27</f>
        <v>17632.5</v>
      </c>
      <c r="G29" s="39">
        <f>'[5]вспомогат'!I27</f>
        <v>1.767160726688161</v>
      </c>
      <c r="H29" s="35">
        <f>'[5]вспомогат'!J27</f>
        <v>-980154.5</v>
      </c>
      <c r="I29" s="36">
        <f>'[5]вспомогат'!K27</f>
        <v>85.14841500790732</v>
      </c>
      <c r="J29" s="37">
        <f>'[5]вспомогат'!L27</f>
        <v>-517821.6000000001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7949211</v>
      </c>
      <c r="D30" s="38">
        <f>'[5]вспомогат'!D28</f>
        <v>2132841</v>
      </c>
      <c r="E30" s="33">
        <f>'[5]вспомогат'!G28</f>
        <v>6965261.37</v>
      </c>
      <c r="F30" s="38">
        <f>'[5]вспомогат'!H28</f>
        <v>50988.78000000026</v>
      </c>
      <c r="G30" s="39">
        <f>'[5]вспомогат'!I28</f>
        <v>2.390650779875305</v>
      </c>
      <c r="H30" s="35">
        <f>'[5]вспомогат'!J28</f>
        <v>-2081852.2199999997</v>
      </c>
      <c r="I30" s="36">
        <f>'[5]вспомогат'!K28</f>
        <v>87.6220466408553</v>
      </c>
      <c r="J30" s="37">
        <f>'[5]вспомогат'!L28</f>
        <v>-983949.6299999999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13270009.24</v>
      </c>
      <c r="F31" s="38">
        <f>'[5]вспомогат'!H29</f>
        <v>29012.56000000052</v>
      </c>
      <c r="G31" s="39">
        <f>'[5]вспомогат'!I29</f>
        <v>0.7219563614519902</v>
      </c>
      <c r="H31" s="35">
        <f>'[5]вспомогат'!J29</f>
        <v>-3989590.4399999995</v>
      </c>
      <c r="I31" s="36">
        <f>'[5]вспомогат'!K29</f>
        <v>87.98529618866793</v>
      </c>
      <c r="J31" s="37">
        <f>'[5]вспомогат'!L29</f>
        <v>-1812066.7599999998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4740161.46</v>
      </c>
      <c r="F32" s="38">
        <f>'[5]вспомогат'!H30</f>
        <v>19804.679999999702</v>
      </c>
      <c r="G32" s="39">
        <f>'[5]вспомогат'!I30</f>
        <v>1.1993590395767446</v>
      </c>
      <c r="H32" s="35">
        <f>'[5]вспомогат'!J30</f>
        <v>-1631467.3200000003</v>
      </c>
      <c r="I32" s="36">
        <f>'[5]вспомогат'!K30</f>
        <v>86.87181510642075</v>
      </c>
      <c r="J32" s="37">
        <f>'[5]вспомогат'!L30</f>
        <v>-716339.54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4905437.9</v>
      </c>
      <c r="F33" s="38">
        <f>'[5]вспомогат'!H31</f>
        <v>26516.66000000015</v>
      </c>
      <c r="G33" s="39">
        <f>'[5]вспомогат'!I31</f>
        <v>1.4838919800981298</v>
      </c>
      <c r="H33" s="35">
        <f>'[5]вспомогат'!J31</f>
        <v>-1760450.3399999999</v>
      </c>
      <c r="I33" s="36">
        <f>'[5]вспомогат'!K31</f>
        <v>78.9123121978214</v>
      </c>
      <c r="J33" s="37">
        <f>'[5]вспомогат'!L31</f>
        <v>-1310877.0999999996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1769429.54</v>
      </c>
      <c r="F34" s="38">
        <f>'[5]вспомогат'!H32</f>
        <v>22788.350000000093</v>
      </c>
      <c r="G34" s="39">
        <f>'[5]вспомогат'!I32</f>
        <v>4.1389866649230616</v>
      </c>
      <c r="H34" s="35">
        <f>'[5]вспомогат'!J32</f>
        <v>-527789.6499999999</v>
      </c>
      <c r="I34" s="36">
        <f>'[5]вспомогат'!K32</f>
        <v>89.41516464769174</v>
      </c>
      <c r="J34" s="37">
        <f>'[5]вспомогат'!L32</f>
        <v>-209462.45999999996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5562548.72</v>
      </c>
      <c r="F35" s="38">
        <f>'[5]вспомогат'!H33</f>
        <v>22243.75</v>
      </c>
      <c r="G35" s="39">
        <f>'[5]вспомогат'!I33</f>
        <v>1.641078325408448</v>
      </c>
      <c r="H35" s="35">
        <f>'[5]вспомогат'!J33</f>
        <v>-1333191.25</v>
      </c>
      <c r="I35" s="36">
        <f>'[5]вспомогат'!K33</f>
        <v>108.84702259771588</v>
      </c>
      <c r="J35" s="37">
        <f>'[5]вспомогат'!L33</f>
        <v>452120.71999999974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3399627.03</v>
      </c>
      <c r="F36" s="38">
        <f>'[5]вспомогат'!H34</f>
        <v>54479.77000000002</v>
      </c>
      <c r="G36" s="39">
        <f>'[5]вспомогат'!I34</f>
        <v>4.911839856034161</v>
      </c>
      <c r="H36" s="35">
        <f>'[5]вспомогат'!J34</f>
        <v>-1054672.23</v>
      </c>
      <c r="I36" s="36">
        <f>'[5]вспомогат'!K34</f>
        <v>87.64477876288711</v>
      </c>
      <c r="J36" s="37">
        <f>'[5]вспомогат'!L34</f>
        <v>-479242.9700000002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7834438.92</v>
      </c>
      <c r="F37" s="38">
        <f>'[5]вспомогат'!H35</f>
        <v>57792.26999999955</v>
      </c>
      <c r="G37" s="39">
        <f>'[5]вспомогат'!I35</f>
        <v>1.4689694614286635</v>
      </c>
      <c r="H37" s="35">
        <f>'[5]вспомогат'!J35</f>
        <v>-3876412.7300000004</v>
      </c>
      <c r="I37" s="36">
        <f>'[5]вспомогат'!K35</f>
        <v>71.32788641201591</v>
      </c>
      <c r="J37" s="37">
        <f>'[5]вспомогат'!L35</f>
        <v>-3149258.08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144379017</v>
      </c>
      <c r="D38" s="42">
        <f>SUM(D18:D37)</f>
        <v>39897126</v>
      </c>
      <c r="E38" s="42">
        <f>SUM(E18:E37)</f>
        <v>123596658.33</v>
      </c>
      <c r="F38" s="42">
        <f>SUM(F18:F37)</f>
        <v>705933.6500000025</v>
      </c>
      <c r="G38" s="43">
        <f>F38/D38*100</f>
        <v>1.7693847170846402</v>
      </c>
      <c r="H38" s="42">
        <f>SUM(H18:H37)</f>
        <v>-39191192.349999994</v>
      </c>
      <c r="I38" s="44">
        <f>E38/C38*100</f>
        <v>85.60569319432338</v>
      </c>
      <c r="J38" s="42">
        <f>SUM(J18:J37)</f>
        <v>-20782358.67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1067155077</v>
      </c>
      <c r="D39" s="53">
        <f>'[5]вспомогат'!D36</f>
        <v>281256871</v>
      </c>
      <c r="E39" s="53">
        <f>'[5]вспомогат'!G36</f>
        <v>835791815.2899998</v>
      </c>
      <c r="F39" s="53">
        <f>'[5]вспомогат'!H36</f>
        <v>4586693.139999995</v>
      </c>
      <c r="G39" s="54">
        <f>'[5]вспомогат'!I36</f>
        <v>1.6307843871305798</v>
      </c>
      <c r="H39" s="53">
        <f>'[5]вспомогат'!J36</f>
        <v>-276670177.86</v>
      </c>
      <c r="I39" s="54">
        <f>'[5]вспомогат'!K36</f>
        <v>78.31962132810055</v>
      </c>
      <c r="J39" s="53">
        <f>'[5]вспомогат'!L36</f>
        <v>-231363261.71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02.04.2012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2012-04-03T07:17:06Z</dcterms:created>
  <dcterms:modified xsi:type="dcterms:W3CDTF">2012-04-03T07:17:29Z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