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<sst xmlns="http://schemas.openxmlformats.org/spreadsheetml/2006/main" count="47" uniqueCount="42">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</sst>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404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04.04.2012</v>
          </cell>
        </row>
        <row r="6">
          <cell r="G6" t="str">
            <v>Фактично надійшло на 04.04.2012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840329600</v>
          </cell>
          <cell r="C10">
            <v>245939890</v>
          </cell>
          <cell r="D10">
            <v>63194660</v>
          </cell>
          <cell r="G10">
            <v>195745791.59</v>
          </cell>
          <cell r="H10">
            <v>3130338.7400000095</v>
          </cell>
          <cell r="I10">
            <v>4.953486164812042</v>
          </cell>
          <cell r="J10">
            <v>-60064321.25999999</v>
          </cell>
          <cell r="K10">
            <v>79.5909080019512</v>
          </cell>
          <cell r="L10">
            <v>-50194098.41</v>
          </cell>
        </row>
        <row r="11">
          <cell r="B11">
            <v>1702276100</v>
          </cell>
          <cell r="C11">
            <v>508557600</v>
          </cell>
          <cell r="D11">
            <v>134222600</v>
          </cell>
          <cell r="G11">
            <v>394977461.15</v>
          </cell>
          <cell r="H11">
            <v>6549012.799999952</v>
          </cell>
          <cell r="I11">
            <v>4.87921765783106</v>
          </cell>
          <cell r="J11">
            <v>-127673587.20000005</v>
          </cell>
          <cell r="K11">
            <v>77.66621935253745</v>
          </cell>
          <cell r="L11">
            <v>-113580138.85000002</v>
          </cell>
        </row>
        <row r="12">
          <cell r="B12">
            <v>136403523</v>
          </cell>
          <cell r="C12">
            <v>39011163</v>
          </cell>
          <cell r="D12">
            <v>10897421</v>
          </cell>
          <cell r="G12">
            <v>29266498.37</v>
          </cell>
          <cell r="H12">
            <v>485342.23000000045</v>
          </cell>
          <cell r="I12">
            <v>4.453734787340973</v>
          </cell>
          <cell r="J12">
            <v>-10412078.77</v>
          </cell>
          <cell r="K12">
            <v>75.02083024287177</v>
          </cell>
          <cell r="L12">
            <v>-9744664.629999999</v>
          </cell>
        </row>
        <row r="13">
          <cell r="B13">
            <v>233112616</v>
          </cell>
          <cell r="C13">
            <v>79398167</v>
          </cell>
          <cell r="D13">
            <v>19502594</v>
          </cell>
          <cell r="G13">
            <v>61591574.84</v>
          </cell>
          <cell r="H13">
            <v>607829.150000006</v>
          </cell>
          <cell r="I13">
            <v>3.1166579686784535</v>
          </cell>
          <cell r="J13">
            <v>-18894764.849999994</v>
          </cell>
          <cell r="K13">
            <v>77.57304377064523</v>
          </cell>
          <cell r="L13">
            <v>-17806592.159999996</v>
          </cell>
        </row>
        <row r="14">
          <cell r="B14">
            <v>142566500</v>
          </cell>
          <cell r="C14">
            <v>42690200</v>
          </cell>
          <cell r="D14">
            <v>11521500</v>
          </cell>
          <cell r="G14">
            <v>32574624.69</v>
          </cell>
          <cell r="H14">
            <v>386968.4299999997</v>
          </cell>
          <cell r="I14">
            <v>3.3586636288677663</v>
          </cell>
          <cell r="J14">
            <v>-11134531.57</v>
          </cell>
          <cell r="K14">
            <v>76.30468981171323</v>
          </cell>
          <cell r="L14">
            <v>-10115575.309999999</v>
          </cell>
        </row>
        <row r="15">
          <cell r="B15">
            <v>26568600</v>
          </cell>
          <cell r="C15">
            <v>7179040</v>
          </cell>
          <cell r="D15">
            <v>2020970</v>
          </cell>
          <cell r="G15">
            <v>5386980.97</v>
          </cell>
          <cell r="H15">
            <v>69042.79000000004</v>
          </cell>
          <cell r="I15">
            <v>3.4163193911834435</v>
          </cell>
          <cell r="J15">
            <v>-1951927.21</v>
          </cell>
          <cell r="K15">
            <v>75.03762299694667</v>
          </cell>
          <cell r="L15">
            <v>-1792059.0300000003</v>
          </cell>
        </row>
        <row r="16">
          <cell r="B16">
            <v>21208905</v>
          </cell>
          <cell r="C16">
            <v>6184989</v>
          </cell>
          <cell r="D16">
            <v>1480718</v>
          </cell>
          <cell r="G16">
            <v>4937016.91</v>
          </cell>
          <cell r="H16">
            <v>60943.3200000003</v>
          </cell>
          <cell r="I16">
            <v>4.115795175043479</v>
          </cell>
          <cell r="J16">
            <v>-1419774.6799999997</v>
          </cell>
          <cell r="K16">
            <v>79.82256573132143</v>
          </cell>
          <cell r="L16">
            <v>-1247972.0899999999</v>
          </cell>
        </row>
        <row r="17">
          <cell r="B17">
            <v>85042555</v>
          </cell>
          <cell r="C17">
            <v>23211299</v>
          </cell>
          <cell r="D17">
            <v>6517522</v>
          </cell>
          <cell r="G17">
            <v>18733711.83</v>
          </cell>
          <cell r="H17">
            <v>171039.44999999925</v>
          </cell>
          <cell r="I17">
            <v>2.6243018435534124</v>
          </cell>
          <cell r="J17">
            <v>-6346482.550000001</v>
          </cell>
          <cell r="K17">
            <v>80.70945029832237</v>
          </cell>
          <cell r="L17">
            <v>-4477587.170000002</v>
          </cell>
        </row>
        <row r="18">
          <cell r="B18">
            <v>7959275</v>
          </cell>
          <cell r="C18">
            <v>1993341</v>
          </cell>
          <cell r="D18">
            <v>436612</v>
          </cell>
          <cell r="G18">
            <v>2056432.68</v>
          </cell>
          <cell r="H18">
            <v>72852.1499999999</v>
          </cell>
          <cell r="I18">
            <v>16.68578738101562</v>
          </cell>
          <cell r="J18">
            <v>-363759.8500000001</v>
          </cell>
          <cell r="K18">
            <v>103.16512227461332</v>
          </cell>
          <cell r="L18">
            <v>63091.679999999935</v>
          </cell>
        </row>
        <row r="19">
          <cell r="B19">
            <v>16640854</v>
          </cell>
          <cell r="C19">
            <v>4424166</v>
          </cell>
          <cell r="D19">
            <v>1239874</v>
          </cell>
          <cell r="G19">
            <v>4048742.06</v>
          </cell>
          <cell r="H19">
            <v>69514.1000000001</v>
          </cell>
          <cell r="I19">
            <v>5.6065455038173315</v>
          </cell>
          <cell r="J19">
            <v>-1170359.9</v>
          </cell>
          <cell r="K19">
            <v>91.51424381454042</v>
          </cell>
          <cell r="L19">
            <v>-375423.93999999994</v>
          </cell>
        </row>
        <row r="20">
          <cell r="B20">
            <v>41051960</v>
          </cell>
          <cell r="C20">
            <v>10038681</v>
          </cell>
          <cell r="D20">
            <v>2764187</v>
          </cell>
          <cell r="G20">
            <v>8770476.46</v>
          </cell>
          <cell r="H20">
            <v>149768.3200000003</v>
          </cell>
          <cell r="I20">
            <v>5.4181688865478455</v>
          </cell>
          <cell r="J20">
            <v>-2614418.6799999997</v>
          </cell>
          <cell r="K20">
            <v>87.36682099969111</v>
          </cell>
          <cell r="L20">
            <v>-1268204.539999999</v>
          </cell>
        </row>
        <row r="21">
          <cell r="B21">
            <v>26172154</v>
          </cell>
          <cell r="C21">
            <v>6598662</v>
          </cell>
          <cell r="D21">
            <v>1750266</v>
          </cell>
          <cell r="G21">
            <v>5434214.27</v>
          </cell>
          <cell r="H21">
            <v>100705.6799999997</v>
          </cell>
          <cell r="I21">
            <v>5.75373571788515</v>
          </cell>
          <cell r="J21">
            <v>-1649560.3200000003</v>
          </cell>
          <cell r="K21">
            <v>82.3532751033467</v>
          </cell>
          <cell r="L21">
            <v>-1164447.7300000004</v>
          </cell>
        </row>
        <row r="22">
          <cell r="B22">
            <v>36134087</v>
          </cell>
          <cell r="C22">
            <v>9893051</v>
          </cell>
          <cell r="D22">
            <v>2343540</v>
          </cell>
          <cell r="G22">
            <v>9494853.69</v>
          </cell>
          <cell r="H22">
            <v>152510.91000000015</v>
          </cell>
          <cell r="I22">
            <v>6.507715251286522</v>
          </cell>
          <cell r="J22">
            <v>-2191029.09</v>
          </cell>
          <cell r="K22">
            <v>95.97497971050588</v>
          </cell>
          <cell r="L22">
            <v>-398197.3100000005</v>
          </cell>
        </row>
        <row r="23">
          <cell r="B23">
            <v>20529300</v>
          </cell>
          <cell r="C23">
            <v>5734714</v>
          </cell>
          <cell r="D23">
            <v>1509775</v>
          </cell>
          <cell r="G23">
            <v>4794929.34</v>
          </cell>
          <cell r="H23">
            <v>96598.6799999997</v>
          </cell>
          <cell r="I23">
            <v>6.398216952857194</v>
          </cell>
          <cell r="J23">
            <v>-1413176.3200000003</v>
          </cell>
          <cell r="K23">
            <v>83.61235346697325</v>
          </cell>
          <cell r="L23">
            <v>-939784.6600000001</v>
          </cell>
        </row>
        <row r="24">
          <cell r="B24">
            <v>20720239</v>
          </cell>
          <cell r="C24">
            <v>4546947</v>
          </cell>
          <cell r="D24">
            <v>1169721</v>
          </cell>
          <cell r="G24">
            <v>4497047.12</v>
          </cell>
          <cell r="H24">
            <v>90835.40000000037</v>
          </cell>
          <cell r="I24">
            <v>7.765561189377669</v>
          </cell>
          <cell r="J24">
            <v>-1078885.5999999996</v>
          </cell>
          <cell r="K24">
            <v>98.90256297247362</v>
          </cell>
          <cell r="L24">
            <v>-49899.87999999989</v>
          </cell>
        </row>
        <row r="25">
          <cell r="B25">
            <v>27450300</v>
          </cell>
          <cell r="C25">
            <v>6925422</v>
          </cell>
          <cell r="D25">
            <v>1774420</v>
          </cell>
          <cell r="G25">
            <v>6231664.77</v>
          </cell>
          <cell r="H25">
            <v>107401.04999999981</v>
          </cell>
          <cell r="I25">
            <v>6.052741177398802</v>
          </cell>
          <cell r="J25">
            <v>-1667018.9500000002</v>
          </cell>
          <cell r="K25">
            <v>89.98245550957039</v>
          </cell>
          <cell r="L25">
            <v>-693757.2300000004</v>
          </cell>
        </row>
        <row r="26">
          <cell r="B26">
            <v>18276430</v>
          </cell>
          <cell r="C26">
            <v>4685113</v>
          </cell>
          <cell r="D26">
            <v>1373651</v>
          </cell>
          <cell r="G26">
            <v>3887020.74</v>
          </cell>
          <cell r="H26">
            <v>37691.39000000013</v>
          </cell>
          <cell r="I26">
            <v>2.7438839996476636</v>
          </cell>
          <cell r="J26">
            <v>-1335959.6099999999</v>
          </cell>
          <cell r="K26">
            <v>82.96535729234279</v>
          </cell>
          <cell r="L26">
            <v>-798092.2599999998</v>
          </cell>
        </row>
        <row r="27">
          <cell r="B27">
            <v>15064900</v>
          </cell>
          <cell r="C27">
            <v>3486642</v>
          </cell>
          <cell r="D27">
            <v>997787</v>
          </cell>
          <cell r="G27">
            <v>3012165.2</v>
          </cell>
          <cell r="H27">
            <v>60977.30000000028</v>
          </cell>
          <cell r="I27">
            <v>6.111254205556926</v>
          </cell>
          <cell r="J27">
            <v>-936809.6999999997</v>
          </cell>
          <cell r="K27">
            <v>86.39158250259132</v>
          </cell>
          <cell r="L27">
            <v>-474476.7999999998</v>
          </cell>
        </row>
        <row r="28">
          <cell r="B28">
            <v>30060410</v>
          </cell>
          <cell r="C28">
            <v>7949211</v>
          </cell>
          <cell r="D28">
            <v>2132841</v>
          </cell>
          <cell r="G28">
            <v>7053543.57</v>
          </cell>
          <cell r="H28">
            <v>139270.98000000045</v>
          </cell>
          <cell r="I28">
            <v>6.529834150787632</v>
          </cell>
          <cell r="J28">
            <v>-1993570.0199999996</v>
          </cell>
          <cell r="K28">
            <v>88.73262478502583</v>
          </cell>
          <cell r="L28">
            <v>-895667.4299999997</v>
          </cell>
        </row>
        <row r="29">
          <cell r="B29">
            <v>52087142</v>
          </cell>
          <cell r="C29">
            <v>15082076</v>
          </cell>
          <cell r="D29">
            <v>4018603</v>
          </cell>
          <cell r="G29">
            <v>13415762.28</v>
          </cell>
          <cell r="H29">
            <v>174765.59999999963</v>
          </cell>
          <cell r="I29">
            <v>4.348914286880282</v>
          </cell>
          <cell r="J29">
            <v>-3843837.4000000004</v>
          </cell>
          <cell r="K29">
            <v>88.95169524407648</v>
          </cell>
          <cell r="L29">
            <v>-1666313.7200000007</v>
          </cell>
        </row>
        <row r="30">
          <cell r="B30">
            <v>22792722</v>
          </cell>
          <cell r="C30">
            <v>5456501</v>
          </cell>
          <cell r="D30">
            <v>1651272</v>
          </cell>
          <cell r="G30">
            <v>4827501.4</v>
          </cell>
          <cell r="H30">
            <v>107144.62000000011</v>
          </cell>
          <cell r="I30">
            <v>6.488611203968826</v>
          </cell>
          <cell r="J30">
            <v>-1544127.38</v>
          </cell>
          <cell r="K30">
            <v>88.4724734770506</v>
          </cell>
          <cell r="L30">
            <v>-628999.5999999996</v>
          </cell>
        </row>
        <row r="31">
          <cell r="B31">
            <v>25557891</v>
          </cell>
          <cell r="C31">
            <v>6216315</v>
          </cell>
          <cell r="D31">
            <v>1786967</v>
          </cell>
          <cell r="G31">
            <v>4968878.34</v>
          </cell>
          <cell r="H31">
            <v>89957.09999999963</v>
          </cell>
          <cell r="I31">
            <v>5.034066101948141</v>
          </cell>
          <cell r="J31">
            <v>-1697009.9000000004</v>
          </cell>
          <cell r="K31">
            <v>79.93285957999232</v>
          </cell>
          <cell r="L31">
            <v>-1247436.6600000001</v>
          </cell>
        </row>
        <row r="32">
          <cell r="B32">
            <v>8211731</v>
          </cell>
          <cell r="C32">
            <v>1978892</v>
          </cell>
          <cell r="D32">
            <v>550578</v>
          </cell>
          <cell r="G32">
            <v>1819674.7</v>
          </cell>
          <cell r="H32">
            <v>73033.51000000001</v>
          </cell>
          <cell r="I32">
            <v>13.264879817210279</v>
          </cell>
          <cell r="J32">
            <v>-477544.49</v>
          </cell>
          <cell r="K32">
            <v>91.95421983615073</v>
          </cell>
          <cell r="L32">
            <v>-159217.30000000005</v>
          </cell>
        </row>
        <row r="33">
          <cell r="B33">
            <v>19014420</v>
          </cell>
          <cell r="C33">
            <v>5110428</v>
          </cell>
          <cell r="D33">
            <v>1355435</v>
          </cell>
          <cell r="G33">
            <v>5634336.41</v>
          </cell>
          <cell r="H33">
            <v>94031.44000000041</v>
          </cell>
          <cell r="I33">
            <v>6.93736254412793</v>
          </cell>
          <cell r="J33">
            <v>-1261403.5599999996</v>
          </cell>
          <cell r="K33">
            <v>110.2517521037377</v>
          </cell>
          <cell r="L33">
            <v>523908.41000000015</v>
          </cell>
        </row>
        <row r="34">
          <cell r="B34">
            <v>14699050</v>
          </cell>
          <cell r="C34">
            <v>3878870</v>
          </cell>
          <cell r="D34">
            <v>1109152</v>
          </cell>
          <cell r="G34">
            <v>3467937.95</v>
          </cell>
          <cell r="H34">
            <v>122790.69000000041</v>
          </cell>
          <cell r="I34">
            <v>11.070681926372616</v>
          </cell>
          <cell r="J34">
            <v>-986361.3099999996</v>
          </cell>
          <cell r="K34">
            <v>89.40588238327142</v>
          </cell>
          <cell r="L34">
            <v>-410932.0499999998</v>
          </cell>
        </row>
        <row r="35">
          <cell r="B35">
            <v>36730160</v>
          </cell>
          <cell r="C35">
            <v>10983697</v>
          </cell>
          <cell r="D35">
            <v>3934205</v>
          </cell>
          <cell r="G35">
            <v>7903579.99</v>
          </cell>
          <cell r="H35">
            <v>126933.33999999985</v>
          </cell>
          <cell r="I35">
            <v>3.2264038096642107</v>
          </cell>
          <cell r="J35">
            <v>-3807271.66</v>
          </cell>
          <cell r="K35">
            <v>71.95737455248447</v>
          </cell>
          <cell r="L35">
            <v>-3080117.01</v>
          </cell>
        </row>
        <row r="36">
          <cell r="B36">
            <v>3626661424</v>
          </cell>
          <cell r="C36">
            <v>1067155077</v>
          </cell>
          <cell r="D36">
            <v>281256871</v>
          </cell>
          <cell r="G36">
            <v>844532421.3200003</v>
          </cell>
          <cell r="H36">
            <v>13327299.169999968</v>
          </cell>
          <cell r="I36">
            <v>4.738479498337293</v>
          </cell>
          <cell r="J36">
            <v>-267929571.83000007</v>
          </cell>
          <cell r="K36">
            <v>79.13867810985454</v>
          </cell>
          <cell r="L36">
            <v>-222622655.68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9" sqref="A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04.04.2012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04.04.2012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245939890</v>
      </c>
      <c r="D10" s="33">
        <f>'[5]вспомогат'!D10</f>
        <v>63194660</v>
      </c>
      <c r="E10" s="33">
        <f>'[5]вспомогат'!G10</f>
        <v>195745791.59</v>
      </c>
      <c r="F10" s="33">
        <f>'[5]вспомогат'!H10</f>
        <v>3130338.7400000095</v>
      </c>
      <c r="G10" s="34">
        <f>'[5]вспомогат'!I10</f>
        <v>4.953486164812042</v>
      </c>
      <c r="H10" s="35">
        <f>'[5]вспомогат'!J10</f>
        <v>-60064321.25999999</v>
      </c>
      <c r="I10" s="36">
        <f>'[5]вспомогат'!K10</f>
        <v>79.5909080019512</v>
      </c>
      <c r="J10" s="37">
        <f>'[5]вспомогат'!L10</f>
        <v>-50194098.41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508557600</v>
      </c>
      <c r="D12" s="38">
        <f>'[5]вспомогат'!D11</f>
        <v>134222600</v>
      </c>
      <c r="E12" s="33">
        <f>'[5]вспомогат'!G11</f>
        <v>394977461.15</v>
      </c>
      <c r="F12" s="38">
        <f>'[5]вспомогат'!H11</f>
        <v>6549012.799999952</v>
      </c>
      <c r="G12" s="39">
        <f>'[5]вспомогат'!I11</f>
        <v>4.87921765783106</v>
      </c>
      <c r="H12" s="35">
        <f>'[5]вспомогат'!J11</f>
        <v>-127673587.20000005</v>
      </c>
      <c r="I12" s="36">
        <f>'[5]вспомогат'!K11</f>
        <v>77.66621935253745</v>
      </c>
      <c r="J12" s="37">
        <f>'[5]вспомогат'!L11</f>
        <v>-113580138.85000002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39011163</v>
      </c>
      <c r="D13" s="38">
        <f>'[5]вспомогат'!D12</f>
        <v>10897421</v>
      </c>
      <c r="E13" s="33">
        <f>'[5]вспомогат'!G12</f>
        <v>29266498.37</v>
      </c>
      <c r="F13" s="38">
        <f>'[5]вспомогат'!H12</f>
        <v>485342.23000000045</v>
      </c>
      <c r="G13" s="39">
        <f>'[5]вспомогат'!I12</f>
        <v>4.453734787340973</v>
      </c>
      <c r="H13" s="35">
        <f>'[5]вспомогат'!J12</f>
        <v>-10412078.77</v>
      </c>
      <c r="I13" s="36">
        <f>'[5]вспомогат'!K12</f>
        <v>75.02083024287177</v>
      </c>
      <c r="J13" s="37">
        <f>'[5]вспомогат'!L12</f>
        <v>-9744664.629999999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79398167</v>
      </c>
      <c r="D14" s="38">
        <f>'[5]вспомогат'!D13</f>
        <v>19502594</v>
      </c>
      <c r="E14" s="33">
        <f>'[5]вспомогат'!G13</f>
        <v>61591574.84</v>
      </c>
      <c r="F14" s="38">
        <f>'[5]вспомогат'!H13</f>
        <v>607829.150000006</v>
      </c>
      <c r="G14" s="39">
        <f>'[5]вспомогат'!I13</f>
        <v>3.1166579686784535</v>
      </c>
      <c r="H14" s="35">
        <f>'[5]вспомогат'!J13</f>
        <v>-18894764.849999994</v>
      </c>
      <c r="I14" s="36">
        <f>'[5]вспомогат'!K13</f>
        <v>77.57304377064523</v>
      </c>
      <c r="J14" s="37">
        <f>'[5]вспомогат'!L13</f>
        <v>-17806592.159999996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42690200</v>
      </c>
      <c r="D15" s="38">
        <f>'[5]вспомогат'!D14</f>
        <v>11521500</v>
      </c>
      <c r="E15" s="33">
        <f>'[5]вспомогат'!G14</f>
        <v>32574624.69</v>
      </c>
      <c r="F15" s="38">
        <f>'[5]вспомогат'!H14</f>
        <v>386968.4299999997</v>
      </c>
      <c r="G15" s="39">
        <f>'[5]вспомогат'!I14</f>
        <v>3.3586636288677663</v>
      </c>
      <c r="H15" s="35">
        <f>'[5]вспомогат'!J14</f>
        <v>-11134531.57</v>
      </c>
      <c r="I15" s="36">
        <f>'[5]вспомогат'!K14</f>
        <v>76.30468981171323</v>
      </c>
      <c r="J15" s="37">
        <f>'[5]вспомогат'!L14</f>
        <v>-10115575.309999999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7179040</v>
      </c>
      <c r="D16" s="38">
        <f>'[5]вспомогат'!D15</f>
        <v>2020970</v>
      </c>
      <c r="E16" s="33">
        <f>'[5]вспомогат'!G15</f>
        <v>5386980.97</v>
      </c>
      <c r="F16" s="38">
        <f>'[5]вспомогат'!H15</f>
        <v>69042.79000000004</v>
      </c>
      <c r="G16" s="39">
        <f>'[5]вспомогат'!I15</f>
        <v>3.4163193911834435</v>
      </c>
      <c r="H16" s="35">
        <f>'[5]вспомогат'!J15</f>
        <v>-1951927.21</v>
      </c>
      <c r="I16" s="36">
        <f>'[5]вспомогат'!K15</f>
        <v>75.03762299694667</v>
      </c>
      <c r="J16" s="37">
        <f>'[5]вспомогат'!L15</f>
        <v>-1792059.0300000003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676836170</v>
      </c>
      <c r="D17" s="42">
        <f>SUM(D12:D16)</f>
        <v>178165085</v>
      </c>
      <c r="E17" s="42">
        <f>SUM(E12:E16)</f>
        <v>523797140.02000004</v>
      </c>
      <c r="F17" s="42">
        <f>SUM(F12:F16)</f>
        <v>8098195.399999958</v>
      </c>
      <c r="G17" s="43">
        <f>F17/D17*100</f>
        <v>4.545332437048459</v>
      </c>
      <c r="H17" s="42">
        <f>SUM(H12:H16)</f>
        <v>-170066889.60000005</v>
      </c>
      <c r="I17" s="44">
        <f>E17/C17*100</f>
        <v>77.38905856937286</v>
      </c>
      <c r="J17" s="42">
        <f>SUM(J12:J16)</f>
        <v>-153039029.98000002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6184989</v>
      </c>
      <c r="D18" s="46">
        <f>'[5]вспомогат'!D16</f>
        <v>1480718</v>
      </c>
      <c r="E18" s="45">
        <f>'[5]вспомогат'!G16</f>
        <v>4937016.91</v>
      </c>
      <c r="F18" s="46">
        <f>'[5]вспомогат'!H16</f>
        <v>60943.3200000003</v>
      </c>
      <c r="G18" s="47">
        <f>'[5]вспомогат'!I16</f>
        <v>4.115795175043479</v>
      </c>
      <c r="H18" s="48">
        <f>'[5]вспомогат'!J16</f>
        <v>-1419774.6799999997</v>
      </c>
      <c r="I18" s="49">
        <f>'[5]вспомогат'!K16</f>
        <v>79.82256573132143</v>
      </c>
      <c r="J18" s="50">
        <f>'[5]вспомогат'!L16</f>
        <v>-1247972.0899999999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23211299</v>
      </c>
      <c r="D19" s="38">
        <f>'[5]вспомогат'!D17</f>
        <v>6517522</v>
      </c>
      <c r="E19" s="33">
        <f>'[5]вспомогат'!G17</f>
        <v>18733711.83</v>
      </c>
      <c r="F19" s="38">
        <f>'[5]вспомогат'!H17</f>
        <v>171039.44999999925</v>
      </c>
      <c r="G19" s="39">
        <f>'[5]вспомогат'!I17</f>
        <v>2.6243018435534124</v>
      </c>
      <c r="H19" s="35">
        <f>'[5]вспомогат'!J17</f>
        <v>-6346482.550000001</v>
      </c>
      <c r="I19" s="36">
        <f>'[5]вспомогат'!K17</f>
        <v>80.70945029832237</v>
      </c>
      <c r="J19" s="37">
        <f>'[5]вспомогат'!L17</f>
        <v>-4477587.170000002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1993341</v>
      </c>
      <c r="D20" s="38">
        <f>'[5]вспомогат'!D18</f>
        <v>436612</v>
      </c>
      <c r="E20" s="33">
        <f>'[5]вспомогат'!G18</f>
        <v>2056432.68</v>
      </c>
      <c r="F20" s="38">
        <f>'[5]вспомогат'!H18</f>
        <v>72852.1499999999</v>
      </c>
      <c r="G20" s="39">
        <f>'[5]вспомогат'!I18</f>
        <v>16.68578738101562</v>
      </c>
      <c r="H20" s="35">
        <f>'[5]вспомогат'!J18</f>
        <v>-363759.8500000001</v>
      </c>
      <c r="I20" s="36">
        <f>'[5]вспомогат'!K18</f>
        <v>103.16512227461332</v>
      </c>
      <c r="J20" s="37">
        <f>'[5]вспомогат'!L18</f>
        <v>63091.679999999935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4424166</v>
      </c>
      <c r="D21" s="38">
        <f>'[5]вспомогат'!D19</f>
        <v>1239874</v>
      </c>
      <c r="E21" s="33">
        <f>'[5]вспомогат'!G19</f>
        <v>4048742.06</v>
      </c>
      <c r="F21" s="38">
        <f>'[5]вспомогат'!H19</f>
        <v>69514.1000000001</v>
      </c>
      <c r="G21" s="39">
        <f>'[5]вспомогат'!I19</f>
        <v>5.6065455038173315</v>
      </c>
      <c r="H21" s="35">
        <f>'[5]вспомогат'!J19</f>
        <v>-1170359.9</v>
      </c>
      <c r="I21" s="36">
        <f>'[5]вспомогат'!K19</f>
        <v>91.51424381454042</v>
      </c>
      <c r="J21" s="37">
        <f>'[5]вспомогат'!L19</f>
        <v>-375423.93999999994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10038681</v>
      </c>
      <c r="D22" s="38">
        <f>'[5]вспомогат'!D20</f>
        <v>2764187</v>
      </c>
      <c r="E22" s="33">
        <f>'[5]вспомогат'!G20</f>
        <v>8770476.46</v>
      </c>
      <c r="F22" s="38">
        <f>'[5]вспомогат'!H20</f>
        <v>149768.3200000003</v>
      </c>
      <c r="G22" s="39">
        <f>'[5]вспомогат'!I20</f>
        <v>5.4181688865478455</v>
      </c>
      <c r="H22" s="35">
        <f>'[5]вспомогат'!J20</f>
        <v>-2614418.6799999997</v>
      </c>
      <c r="I22" s="36">
        <f>'[5]вспомогат'!K20</f>
        <v>87.36682099969111</v>
      </c>
      <c r="J22" s="37">
        <f>'[5]вспомогат'!L20</f>
        <v>-1268204.539999999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6598662</v>
      </c>
      <c r="D23" s="38">
        <f>'[5]вспомогат'!D21</f>
        <v>1750266</v>
      </c>
      <c r="E23" s="33">
        <f>'[5]вспомогат'!G21</f>
        <v>5434214.27</v>
      </c>
      <c r="F23" s="38">
        <f>'[5]вспомогат'!H21</f>
        <v>100705.6799999997</v>
      </c>
      <c r="G23" s="39">
        <f>'[5]вспомогат'!I21</f>
        <v>5.75373571788515</v>
      </c>
      <c r="H23" s="35">
        <f>'[5]вспомогат'!J21</f>
        <v>-1649560.3200000003</v>
      </c>
      <c r="I23" s="36">
        <f>'[5]вспомогат'!K21</f>
        <v>82.3532751033467</v>
      </c>
      <c r="J23" s="37">
        <f>'[5]вспомогат'!L21</f>
        <v>-1164447.7300000004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9893051</v>
      </c>
      <c r="D24" s="38">
        <f>'[5]вспомогат'!D22</f>
        <v>2343540</v>
      </c>
      <c r="E24" s="33">
        <f>'[5]вспомогат'!G22</f>
        <v>9494853.69</v>
      </c>
      <c r="F24" s="38">
        <f>'[5]вспомогат'!H22</f>
        <v>152510.91000000015</v>
      </c>
      <c r="G24" s="39">
        <f>'[5]вспомогат'!I22</f>
        <v>6.507715251286522</v>
      </c>
      <c r="H24" s="35">
        <f>'[5]вспомогат'!J22</f>
        <v>-2191029.09</v>
      </c>
      <c r="I24" s="36">
        <f>'[5]вспомогат'!K22</f>
        <v>95.97497971050588</v>
      </c>
      <c r="J24" s="37">
        <f>'[5]вспомогат'!L22</f>
        <v>-398197.3100000005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5734714</v>
      </c>
      <c r="D25" s="38">
        <f>'[5]вспомогат'!D23</f>
        <v>1509775</v>
      </c>
      <c r="E25" s="33">
        <f>'[5]вспомогат'!G23</f>
        <v>4794929.34</v>
      </c>
      <c r="F25" s="38">
        <f>'[5]вспомогат'!H23</f>
        <v>96598.6799999997</v>
      </c>
      <c r="G25" s="39">
        <f>'[5]вспомогат'!I23</f>
        <v>6.398216952857194</v>
      </c>
      <c r="H25" s="35">
        <f>'[5]вспомогат'!J23</f>
        <v>-1413176.3200000003</v>
      </c>
      <c r="I25" s="36">
        <f>'[5]вспомогат'!K23</f>
        <v>83.61235346697325</v>
      </c>
      <c r="J25" s="37">
        <f>'[5]вспомогат'!L23</f>
        <v>-939784.6600000001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4546947</v>
      </c>
      <c r="D26" s="38">
        <f>'[5]вспомогат'!D24</f>
        <v>1169721</v>
      </c>
      <c r="E26" s="33">
        <f>'[5]вспомогат'!G24</f>
        <v>4497047.12</v>
      </c>
      <c r="F26" s="38">
        <f>'[5]вспомогат'!H24</f>
        <v>90835.40000000037</v>
      </c>
      <c r="G26" s="39">
        <f>'[5]вспомогат'!I24</f>
        <v>7.765561189377669</v>
      </c>
      <c r="H26" s="35">
        <f>'[5]вспомогат'!J24</f>
        <v>-1078885.5999999996</v>
      </c>
      <c r="I26" s="36">
        <f>'[5]вспомогат'!K24</f>
        <v>98.90256297247362</v>
      </c>
      <c r="J26" s="37">
        <f>'[5]вспомогат'!L24</f>
        <v>-49899.87999999989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6925422</v>
      </c>
      <c r="D27" s="38">
        <f>'[5]вспомогат'!D25</f>
        <v>1774420</v>
      </c>
      <c r="E27" s="33">
        <f>'[5]вспомогат'!G25</f>
        <v>6231664.77</v>
      </c>
      <c r="F27" s="38">
        <f>'[5]вспомогат'!H25</f>
        <v>107401.04999999981</v>
      </c>
      <c r="G27" s="39">
        <f>'[5]вспомогат'!I25</f>
        <v>6.052741177398802</v>
      </c>
      <c r="H27" s="35">
        <f>'[5]вспомогат'!J25</f>
        <v>-1667018.9500000002</v>
      </c>
      <c r="I27" s="36">
        <f>'[5]вспомогат'!K25</f>
        <v>89.98245550957039</v>
      </c>
      <c r="J27" s="37">
        <f>'[5]вспомогат'!L25</f>
        <v>-693757.2300000004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4685113</v>
      </c>
      <c r="D28" s="38">
        <f>'[5]вспомогат'!D26</f>
        <v>1373651</v>
      </c>
      <c r="E28" s="33">
        <f>'[5]вспомогат'!G26</f>
        <v>3887020.74</v>
      </c>
      <c r="F28" s="38">
        <f>'[5]вспомогат'!H26</f>
        <v>37691.39000000013</v>
      </c>
      <c r="G28" s="39">
        <f>'[5]вспомогат'!I26</f>
        <v>2.7438839996476636</v>
      </c>
      <c r="H28" s="35">
        <f>'[5]вспомогат'!J26</f>
        <v>-1335959.6099999999</v>
      </c>
      <c r="I28" s="36">
        <f>'[5]вспомогат'!K26</f>
        <v>82.96535729234279</v>
      </c>
      <c r="J28" s="37">
        <f>'[5]вспомогат'!L26</f>
        <v>-798092.2599999998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3486642</v>
      </c>
      <c r="D29" s="38">
        <f>'[5]вспомогат'!D27</f>
        <v>997787</v>
      </c>
      <c r="E29" s="33">
        <f>'[5]вспомогат'!G27</f>
        <v>3012165.2</v>
      </c>
      <c r="F29" s="38">
        <f>'[5]вспомогат'!H27</f>
        <v>60977.30000000028</v>
      </c>
      <c r="G29" s="39">
        <f>'[5]вспомогат'!I27</f>
        <v>6.111254205556926</v>
      </c>
      <c r="H29" s="35">
        <f>'[5]вспомогат'!J27</f>
        <v>-936809.6999999997</v>
      </c>
      <c r="I29" s="36">
        <f>'[5]вспомогат'!K27</f>
        <v>86.39158250259132</v>
      </c>
      <c r="J29" s="37">
        <f>'[5]вспомогат'!L27</f>
        <v>-474476.7999999998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7949211</v>
      </c>
      <c r="D30" s="38">
        <f>'[5]вспомогат'!D28</f>
        <v>2132841</v>
      </c>
      <c r="E30" s="33">
        <f>'[5]вспомогат'!G28</f>
        <v>7053543.57</v>
      </c>
      <c r="F30" s="38">
        <f>'[5]вспомогат'!H28</f>
        <v>139270.98000000045</v>
      </c>
      <c r="G30" s="39">
        <f>'[5]вспомогат'!I28</f>
        <v>6.529834150787632</v>
      </c>
      <c r="H30" s="35">
        <f>'[5]вспомогат'!J28</f>
        <v>-1993570.0199999996</v>
      </c>
      <c r="I30" s="36">
        <f>'[5]вспомогат'!K28</f>
        <v>88.73262478502583</v>
      </c>
      <c r="J30" s="37">
        <f>'[5]вспомогат'!L28</f>
        <v>-895667.4299999997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15082076</v>
      </c>
      <c r="D31" s="38">
        <f>'[5]вспомогат'!D29</f>
        <v>4018603</v>
      </c>
      <c r="E31" s="33">
        <f>'[5]вспомогат'!G29</f>
        <v>13415762.28</v>
      </c>
      <c r="F31" s="38">
        <f>'[5]вспомогат'!H29</f>
        <v>174765.59999999963</v>
      </c>
      <c r="G31" s="39">
        <f>'[5]вспомогат'!I29</f>
        <v>4.348914286880282</v>
      </c>
      <c r="H31" s="35">
        <f>'[5]вспомогат'!J29</f>
        <v>-3843837.4000000004</v>
      </c>
      <c r="I31" s="36">
        <f>'[5]вспомогат'!K29</f>
        <v>88.95169524407648</v>
      </c>
      <c r="J31" s="37">
        <f>'[5]вспомогат'!L29</f>
        <v>-1666313.7200000007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5456501</v>
      </c>
      <c r="D32" s="38">
        <f>'[5]вспомогат'!D30</f>
        <v>1651272</v>
      </c>
      <c r="E32" s="33">
        <f>'[5]вспомогат'!G30</f>
        <v>4827501.4</v>
      </c>
      <c r="F32" s="38">
        <f>'[5]вспомогат'!H30</f>
        <v>107144.62000000011</v>
      </c>
      <c r="G32" s="39">
        <f>'[5]вспомогат'!I30</f>
        <v>6.488611203968826</v>
      </c>
      <c r="H32" s="35">
        <f>'[5]вспомогат'!J30</f>
        <v>-1544127.38</v>
      </c>
      <c r="I32" s="36">
        <f>'[5]вспомогат'!K30</f>
        <v>88.4724734770506</v>
      </c>
      <c r="J32" s="37">
        <f>'[5]вспомогат'!L30</f>
        <v>-628999.5999999996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6216315</v>
      </c>
      <c r="D33" s="38">
        <f>'[5]вспомогат'!D31</f>
        <v>1786967</v>
      </c>
      <c r="E33" s="33">
        <f>'[5]вспомогат'!G31</f>
        <v>4968878.34</v>
      </c>
      <c r="F33" s="38">
        <f>'[5]вспомогат'!H31</f>
        <v>89957.09999999963</v>
      </c>
      <c r="G33" s="39">
        <f>'[5]вспомогат'!I31</f>
        <v>5.034066101948141</v>
      </c>
      <c r="H33" s="35">
        <f>'[5]вспомогат'!J31</f>
        <v>-1697009.9000000004</v>
      </c>
      <c r="I33" s="36">
        <f>'[5]вспомогат'!K31</f>
        <v>79.93285957999232</v>
      </c>
      <c r="J33" s="37">
        <f>'[5]вспомогат'!L31</f>
        <v>-1247436.6600000001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1978892</v>
      </c>
      <c r="D34" s="38">
        <f>'[5]вспомогат'!D32</f>
        <v>550578</v>
      </c>
      <c r="E34" s="33">
        <f>'[5]вспомогат'!G32</f>
        <v>1819674.7</v>
      </c>
      <c r="F34" s="38">
        <f>'[5]вспомогат'!H32</f>
        <v>73033.51000000001</v>
      </c>
      <c r="G34" s="39">
        <f>'[5]вспомогат'!I32</f>
        <v>13.264879817210279</v>
      </c>
      <c r="H34" s="35">
        <f>'[5]вспомогат'!J32</f>
        <v>-477544.49</v>
      </c>
      <c r="I34" s="36">
        <f>'[5]вспомогат'!K32</f>
        <v>91.95421983615073</v>
      </c>
      <c r="J34" s="37">
        <f>'[5]вспомогат'!L32</f>
        <v>-159217.30000000005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5110428</v>
      </c>
      <c r="D35" s="38">
        <f>'[5]вспомогат'!D33</f>
        <v>1355435</v>
      </c>
      <c r="E35" s="33">
        <f>'[5]вспомогат'!G33</f>
        <v>5634336.41</v>
      </c>
      <c r="F35" s="38">
        <f>'[5]вспомогат'!H33</f>
        <v>94031.44000000041</v>
      </c>
      <c r="G35" s="39">
        <f>'[5]вспомогат'!I33</f>
        <v>6.93736254412793</v>
      </c>
      <c r="H35" s="35">
        <f>'[5]вспомогат'!J33</f>
        <v>-1261403.5599999996</v>
      </c>
      <c r="I35" s="36">
        <f>'[5]вспомогат'!K33</f>
        <v>110.2517521037377</v>
      </c>
      <c r="J35" s="37">
        <f>'[5]вспомогат'!L33</f>
        <v>523908.41000000015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3878870</v>
      </c>
      <c r="D36" s="38">
        <f>'[5]вспомогат'!D34</f>
        <v>1109152</v>
      </c>
      <c r="E36" s="33">
        <f>'[5]вспомогат'!G34</f>
        <v>3467937.95</v>
      </c>
      <c r="F36" s="38">
        <f>'[5]вспомогат'!H34</f>
        <v>122790.69000000041</v>
      </c>
      <c r="G36" s="39">
        <f>'[5]вспомогат'!I34</f>
        <v>11.070681926372616</v>
      </c>
      <c r="H36" s="35">
        <f>'[5]вспомогат'!J34</f>
        <v>-986361.3099999996</v>
      </c>
      <c r="I36" s="36">
        <f>'[5]вспомогат'!K34</f>
        <v>89.40588238327142</v>
      </c>
      <c r="J36" s="37">
        <f>'[5]вспомогат'!L34</f>
        <v>-410932.0499999998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10983697</v>
      </c>
      <c r="D37" s="38">
        <f>'[5]вспомогат'!D35</f>
        <v>3934205</v>
      </c>
      <c r="E37" s="33">
        <f>'[5]вспомогат'!G35</f>
        <v>7903579.99</v>
      </c>
      <c r="F37" s="38">
        <f>'[5]вспомогат'!H35</f>
        <v>126933.33999999985</v>
      </c>
      <c r="G37" s="39">
        <f>'[5]вспомогат'!I35</f>
        <v>3.2264038096642107</v>
      </c>
      <c r="H37" s="35">
        <f>'[5]вспомогат'!J35</f>
        <v>-3807271.66</v>
      </c>
      <c r="I37" s="36">
        <f>'[5]вспомогат'!K35</f>
        <v>71.95737455248447</v>
      </c>
      <c r="J37" s="37">
        <f>'[5]вспомогат'!L35</f>
        <v>-3080117.01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144379017</v>
      </c>
      <c r="D38" s="42">
        <f>SUM(D18:D37)</f>
        <v>39897126</v>
      </c>
      <c r="E38" s="42">
        <f>SUM(E18:E37)</f>
        <v>124989489.71</v>
      </c>
      <c r="F38" s="42">
        <f>SUM(F18:F37)</f>
        <v>2098765.0300000003</v>
      </c>
      <c r="G38" s="43">
        <f>F38/D38*100</f>
        <v>5.260441641836558</v>
      </c>
      <c r="H38" s="42">
        <f>SUM(H18:H37)</f>
        <v>-37798360.97</v>
      </c>
      <c r="I38" s="44">
        <f>E38/C38*100</f>
        <v>86.57039804475188</v>
      </c>
      <c r="J38" s="42">
        <f>SUM(J18:J37)</f>
        <v>-19389527.29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1067155077</v>
      </c>
      <c r="D39" s="53">
        <f>'[5]вспомогат'!D36</f>
        <v>281256871</v>
      </c>
      <c r="E39" s="53">
        <f>'[5]вспомогат'!G36</f>
        <v>844532421.3200003</v>
      </c>
      <c r="F39" s="53">
        <f>'[5]вспомогат'!H36</f>
        <v>13327299.169999968</v>
      </c>
      <c r="G39" s="54">
        <f>'[5]вспомогат'!I36</f>
        <v>4.738479498337293</v>
      </c>
      <c r="H39" s="53">
        <f>'[5]вспомогат'!J36</f>
        <v>-267929571.83000007</v>
      </c>
      <c r="I39" s="54">
        <f>'[5]вспомогат'!K36</f>
        <v>79.13867810985454</v>
      </c>
      <c r="J39" s="53">
        <f>'[5]вспомогат'!L36</f>
        <v>-222622655.68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04.04.2012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2012-04-05T06:00:57Z</dcterms:created>
  <dcterms:modified xsi:type="dcterms:W3CDTF">2012-04-05T06:01:23Z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