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<sst xmlns="http://schemas.openxmlformats.org/spreadsheetml/2006/main" count="47" uniqueCount="42">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</sst>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);\-#,##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0.0_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%"/>
    <numFmt numFmtId="199" formatCode="_-* #,##0.00\ _р_._-;\-* #,##0.00\ _р_._-;_-* &quot;-&quot;??\ _р_._-;_-@_-"/>
    <numFmt numFmtId="200" formatCode="\$#.00"/>
    <numFmt numFmtId="201" formatCode="#.00"/>
    <numFmt numFmtId="202" formatCode="%#.00"/>
    <numFmt numFmtId="203" formatCode="#."/>
    <numFmt numFmtId="204" formatCode="#,##0.000"/>
    <numFmt numFmtId="205" formatCode="_-&quot;грн.&quot;* #,##0_-;\-&quot;грн.&quot;* #,##0_-;_-&quot;грн.&quot;* &quot;-&quot;_-;_-@_-"/>
    <numFmt numFmtId="206" formatCode="_-* #,##0_-;\-* #,##0_-;_-* &quot;-&quot;_-;_-@_-"/>
    <numFmt numFmtId="207" formatCode="_-&quot;грн.&quot;* #,##0.00_-;\-&quot;грн.&quot;* #,##0.00_-;_-&quot;грн.&quot;* &quot;-&quot;??_-;_-@_-"/>
    <numFmt numFmtId="208" formatCode="_-* #,##0.00_-;\-* #,##0.00_-;_-* &quot;-&quot;??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#,##0\ &quot;р.&quot;;[Red]\-#,##0\ &quot;р.&quot;"/>
    <numFmt numFmtId="213" formatCode="#,##0\ _г_р_н_."/>
    <numFmt numFmtId="214" formatCode="#,##0.0\ _р_."/>
    <numFmt numFmtId="215" formatCode="#,##0\ _р_."/>
    <numFmt numFmtId="216" formatCode="_-* #,##0.0\ _г_р_н_._-;\-* #,##0.0\ _г_р_н_._-;_-* &quot;-&quot;??\ _г_р_н_._-;_-@_-"/>
    <numFmt numFmtId="217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200" fontId="3" fillId="0" borderId="0">
      <alignment/>
      <protection locked="0"/>
    </xf>
    <xf numFmtId="0" fontId="3" fillId="0" borderId="0">
      <alignment/>
      <protection locked="0"/>
    </xf>
    <xf numFmtId="203" fontId="4" fillId="0" borderId="0">
      <alignment/>
      <protection locked="0"/>
    </xf>
    <xf numFmtId="203" fontId="4" fillId="0" borderId="0">
      <alignment/>
      <protection locked="0"/>
    </xf>
    <xf numFmtId="203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199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2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0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72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79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79" fontId="20" fillId="0" borderId="0" xfId="0" applyNumberFormat="1" applyFont="1" applyFill="1" applyBorder="1" applyAlignment="1" applyProtection="1">
      <alignment horizontal="right"/>
      <protection/>
    </xf>
    <xf numFmtId="172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79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72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0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0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904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09.04.2012</v>
          </cell>
        </row>
        <row r="6">
          <cell r="G6" t="str">
            <v>Фактично надійшло на 09.04.2012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840329600</v>
          </cell>
          <cell r="C10">
            <v>245939890</v>
          </cell>
          <cell r="D10">
            <v>63194660</v>
          </cell>
          <cell r="G10">
            <v>214084245.63</v>
          </cell>
          <cell r="H10">
            <v>21468792.78</v>
          </cell>
          <cell r="I10">
            <v>33.97247928859812</v>
          </cell>
          <cell r="J10">
            <v>-41725867.22</v>
          </cell>
          <cell r="K10">
            <v>87.0473861031653</v>
          </cell>
          <cell r="L10">
            <v>-31855644.370000005</v>
          </cell>
        </row>
        <row r="11">
          <cell r="B11">
            <v>1702276100</v>
          </cell>
          <cell r="C11">
            <v>508557600</v>
          </cell>
          <cell r="D11">
            <v>134222600</v>
          </cell>
          <cell r="G11">
            <v>431650345.82</v>
          </cell>
          <cell r="H11">
            <v>43221897.46999997</v>
          </cell>
          <cell r="I11">
            <v>32.20165417001307</v>
          </cell>
          <cell r="J11">
            <v>-91000702.53000003</v>
          </cell>
          <cell r="K11">
            <v>84.87737589999638</v>
          </cell>
          <cell r="L11">
            <v>-76907254.18</v>
          </cell>
        </row>
        <row r="12">
          <cell r="B12">
            <v>136403523</v>
          </cell>
          <cell r="C12">
            <v>39011163</v>
          </cell>
          <cell r="D12">
            <v>10897421</v>
          </cell>
          <cell r="G12">
            <v>30676353.63</v>
          </cell>
          <cell r="H12">
            <v>1895197.4899999984</v>
          </cell>
          <cell r="I12">
            <v>17.391247800741098</v>
          </cell>
          <cell r="J12">
            <v>-9002223.510000002</v>
          </cell>
          <cell r="K12">
            <v>78.6348092980463</v>
          </cell>
          <cell r="L12">
            <v>-8334809.370000001</v>
          </cell>
        </row>
        <row r="13">
          <cell r="B13">
            <v>233112616</v>
          </cell>
          <cell r="C13">
            <v>79398167</v>
          </cell>
          <cell r="D13">
            <v>19502594</v>
          </cell>
          <cell r="G13">
            <v>68178866.71</v>
          </cell>
          <cell r="H13">
            <v>7195121.019999996</v>
          </cell>
          <cell r="I13">
            <v>36.89314877805484</v>
          </cell>
          <cell r="J13">
            <v>-12307472.980000004</v>
          </cell>
          <cell r="K13">
            <v>85.86957266910204</v>
          </cell>
          <cell r="L13">
            <v>-11219300.290000007</v>
          </cell>
        </row>
        <row r="14">
          <cell r="B14">
            <v>142566500</v>
          </cell>
          <cell r="C14">
            <v>42690200</v>
          </cell>
          <cell r="D14">
            <v>11521500</v>
          </cell>
          <cell r="G14">
            <v>34835243.17</v>
          </cell>
          <cell r="H14">
            <v>2647586.91</v>
          </cell>
          <cell r="I14">
            <v>22.97953313370655</v>
          </cell>
          <cell r="J14">
            <v>-8873913.09</v>
          </cell>
          <cell r="K14">
            <v>81.60009362804578</v>
          </cell>
          <cell r="L14">
            <v>-7854956.829999998</v>
          </cell>
        </row>
        <row r="15">
          <cell r="B15">
            <v>26568600</v>
          </cell>
          <cell r="C15">
            <v>7179040</v>
          </cell>
          <cell r="D15">
            <v>2020970</v>
          </cell>
          <cell r="G15">
            <v>5628294.63</v>
          </cell>
          <cell r="H15">
            <v>310356.4500000002</v>
          </cell>
          <cell r="I15">
            <v>15.356806385052732</v>
          </cell>
          <cell r="J15">
            <v>-1710613.5499999998</v>
          </cell>
          <cell r="K15">
            <v>78.39898691189909</v>
          </cell>
          <cell r="L15">
            <v>-1550745.37</v>
          </cell>
        </row>
        <row r="16">
          <cell r="B16">
            <v>21208905</v>
          </cell>
          <cell r="C16">
            <v>6184989</v>
          </cell>
          <cell r="D16">
            <v>1480718</v>
          </cell>
          <cell r="G16">
            <v>5173183.84</v>
          </cell>
          <cell r="H16">
            <v>297110.25</v>
          </cell>
          <cell r="I16">
            <v>20.06528251834583</v>
          </cell>
          <cell r="J16">
            <v>-1183607.75</v>
          </cell>
          <cell r="K16">
            <v>83.640954575667</v>
          </cell>
          <cell r="L16">
            <v>-1011805.1600000001</v>
          </cell>
        </row>
        <row r="17">
          <cell r="B17">
            <v>85042555</v>
          </cell>
          <cell r="C17">
            <v>23211299</v>
          </cell>
          <cell r="D17">
            <v>6517522</v>
          </cell>
          <cell r="G17">
            <v>20708203.7</v>
          </cell>
          <cell r="H17">
            <v>2145531.3200000003</v>
          </cell>
          <cell r="I17">
            <v>32.919433490213</v>
          </cell>
          <cell r="J17">
            <v>-4371990.68</v>
          </cell>
          <cell r="K17">
            <v>89.21604818411929</v>
          </cell>
          <cell r="L17">
            <v>-2503095.3000000007</v>
          </cell>
        </row>
        <row r="18">
          <cell r="B18">
            <v>7959275</v>
          </cell>
          <cell r="C18">
            <v>1993341</v>
          </cell>
          <cell r="D18">
            <v>436612</v>
          </cell>
          <cell r="G18">
            <v>2154196.36</v>
          </cell>
          <cell r="H18">
            <v>170615.82999999984</v>
          </cell>
          <cell r="I18">
            <v>39.0772195908495</v>
          </cell>
          <cell r="J18">
            <v>-265996.17000000016</v>
          </cell>
          <cell r="K18">
            <v>108.06963585257112</v>
          </cell>
          <cell r="L18">
            <v>160855.35999999987</v>
          </cell>
        </row>
        <row r="19">
          <cell r="B19">
            <v>16640854</v>
          </cell>
          <cell r="C19">
            <v>4424166</v>
          </cell>
          <cell r="D19">
            <v>1239874</v>
          </cell>
          <cell r="G19">
            <v>4199044.49</v>
          </cell>
          <cell r="H19">
            <v>219816.53000000026</v>
          </cell>
          <cell r="I19">
            <v>17.72894100529572</v>
          </cell>
          <cell r="J19">
            <v>-1020057.4699999997</v>
          </cell>
          <cell r="K19">
            <v>94.9115492049801</v>
          </cell>
          <cell r="L19">
            <v>-225121.50999999978</v>
          </cell>
        </row>
        <row r="20">
          <cell r="B20">
            <v>41051960</v>
          </cell>
          <cell r="C20">
            <v>10038681</v>
          </cell>
          <cell r="D20">
            <v>2764187</v>
          </cell>
          <cell r="G20">
            <v>9273868.14</v>
          </cell>
          <cell r="H20">
            <v>653160</v>
          </cell>
          <cell r="I20">
            <v>23.62937095066289</v>
          </cell>
          <cell r="J20">
            <v>-2111027</v>
          </cell>
          <cell r="K20">
            <v>92.3813411343582</v>
          </cell>
          <cell r="L20">
            <v>-764812.8599999994</v>
          </cell>
        </row>
        <row r="21">
          <cell r="B21">
            <v>26172154</v>
          </cell>
          <cell r="C21">
            <v>6598662</v>
          </cell>
          <cell r="D21">
            <v>1750266</v>
          </cell>
          <cell r="G21">
            <v>5753089.69</v>
          </cell>
          <cell r="H21">
            <v>419581.10000000056</v>
          </cell>
          <cell r="I21">
            <v>23.972419049447375</v>
          </cell>
          <cell r="J21">
            <v>-1330684.8999999994</v>
          </cell>
          <cell r="K21">
            <v>87.18570052534893</v>
          </cell>
          <cell r="L21">
            <v>-845572.3099999996</v>
          </cell>
        </row>
        <row r="22">
          <cell r="B22">
            <v>36134087</v>
          </cell>
          <cell r="C22">
            <v>9893051</v>
          </cell>
          <cell r="D22">
            <v>2343540</v>
          </cell>
          <cell r="G22">
            <v>10106422.37</v>
          </cell>
          <cell r="H22">
            <v>764079.5899999999</v>
          </cell>
          <cell r="I22">
            <v>32.60365046041458</v>
          </cell>
          <cell r="J22">
            <v>-1579460.4100000001</v>
          </cell>
          <cell r="K22">
            <v>102.15678024908594</v>
          </cell>
          <cell r="L22">
            <v>213371.36999999918</v>
          </cell>
        </row>
        <row r="23">
          <cell r="B23">
            <v>20529300</v>
          </cell>
          <cell r="C23">
            <v>5734714</v>
          </cell>
          <cell r="D23">
            <v>1509775</v>
          </cell>
          <cell r="G23">
            <v>4942376.03</v>
          </cell>
          <cell r="H23">
            <v>244045.3700000001</v>
          </cell>
          <cell r="I23">
            <v>16.164353628851988</v>
          </cell>
          <cell r="J23">
            <v>-1265729.63</v>
          </cell>
          <cell r="K23">
            <v>86.18347889711676</v>
          </cell>
          <cell r="L23">
            <v>-792337.9699999997</v>
          </cell>
        </row>
        <row r="24">
          <cell r="B24">
            <v>20720239</v>
          </cell>
          <cell r="C24">
            <v>4546947</v>
          </cell>
          <cell r="D24">
            <v>1169721</v>
          </cell>
          <cell r="G24">
            <v>4733521.54</v>
          </cell>
          <cell r="H24">
            <v>327309.8200000003</v>
          </cell>
          <cell r="I24">
            <v>27.98187089057992</v>
          </cell>
          <cell r="J24">
            <v>-842411.1799999997</v>
          </cell>
          <cell r="K24">
            <v>104.10329260490612</v>
          </cell>
          <cell r="L24">
            <v>186574.54000000004</v>
          </cell>
        </row>
        <row r="25">
          <cell r="B25">
            <v>27450300</v>
          </cell>
          <cell r="C25">
            <v>6925422</v>
          </cell>
          <cell r="D25">
            <v>1774420</v>
          </cell>
          <cell r="G25">
            <v>6569549.83</v>
          </cell>
          <cell r="H25">
            <v>445286.11000000034</v>
          </cell>
          <cell r="I25">
            <v>25.094741380282027</v>
          </cell>
          <cell r="J25">
            <v>-1329133.8899999997</v>
          </cell>
          <cell r="K25">
            <v>94.86136483812828</v>
          </cell>
          <cell r="L25">
            <v>-355872.1699999999</v>
          </cell>
        </row>
        <row r="26">
          <cell r="B26">
            <v>18276430</v>
          </cell>
          <cell r="C26">
            <v>4685113</v>
          </cell>
          <cell r="D26">
            <v>1373651</v>
          </cell>
          <cell r="G26">
            <v>4109848.64</v>
          </cell>
          <cell r="H26">
            <v>260519.29000000004</v>
          </cell>
          <cell r="I26">
            <v>18.96546429915605</v>
          </cell>
          <cell r="J26">
            <v>-1113131.71</v>
          </cell>
          <cell r="K26">
            <v>87.72144108370492</v>
          </cell>
          <cell r="L26">
            <v>-575264.3599999999</v>
          </cell>
        </row>
        <row r="27">
          <cell r="B27">
            <v>15064900</v>
          </cell>
          <cell r="C27">
            <v>3486642</v>
          </cell>
          <cell r="D27">
            <v>997787</v>
          </cell>
          <cell r="G27">
            <v>3204028.66</v>
          </cell>
          <cell r="H27">
            <v>252840.76000000024</v>
          </cell>
          <cell r="I27">
            <v>25.340153760271505</v>
          </cell>
          <cell r="J27">
            <v>-744946.2399999998</v>
          </cell>
          <cell r="K27">
            <v>91.89439753206668</v>
          </cell>
          <cell r="L27">
            <v>-282613.33999999985</v>
          </cell>
        </row>
        <row r="28">
          <cell r="B28">
            <v>30060410</v>
          </cell>
          <cell r="C28">
            <v>7971945</v>
          </cell>
          <cell r="D28">
            <v>2132841</v>
          </cell>
          <cell r="G28">
            <v>7365654.18</v>
          </cell>
          <cell r="H28">
            <v>451381.58999999985</v>
          </cell>
          <cell r="I28">
            <v>21.163396146266873</v>
          </cell>
          <cell r="J28">
            <v>-1681459.4100000001</v>
          </cell>
          <cell r="K28">
            <v>92.39469389214301</v>
          </cell>
          <cell r="L28">
            <v>-606290.8200000003</v>
          </cell>
        </row>
        <row r="29">
          <cell r="B29">
            <v>52087142</v>
          </cell>
          <cell r="C29">
            <v>15082076</v>
          </cell>
          <cell r="D29">
            <v>4018603</v>
          </cell>
          <cell r="G29">
            <v>14569781.37</v>
          </cell>
          <cell r="H29">
            <v>1328784.6899999995</v>
          </cell>
          <cell r="I29">
            <v>33.06583631177301</v>
          </cell>
          <cell r="J29">
            <v>-2689818.3100000005</v>
          </cell>
          <cell r="K29">
            <v>96.60328836693304</v>
          </cell>
          <cell r="L29">
            <v>-512294.6300000008</v>
          </cell>
        </row>
        <row r="30">
          <cell r="B30">
            <v>22792722</v>
          </cell>
          <cell r="C30">
            <v>5456501</v>
          </cell>
          <cell r="D30">
            <v>1651272</v>
          </cell>
          <cell r="G30">
            <v>5048501.55</v>
          </cell>
          <cell r="H30">
            <v>328144.76999999955</v>
          </cell>
          <cell r="I30">
            <v>19.87224212607006</v>
          </cell>
          <cell r="J30">
            <v>-1323127.2300000004</v>
          </cell>
          <cell r="K30">
            <v>92.522690823295</v>
          </cell>
          <cell r="L30">
            <v>-407999.4500000002</v>
          </cell>
        </row>
        <row r="31">
          <cell r="B31">
            <v>25557891</v>
          </cell>
          <cell r="C31">
            <v>6216315</v>
          </cell>
          <cell r="D31">
            <v>1786967</v>
          </cell>
          <cell r="G31">
            <v>5209901.51</v>
          </cell>
          <cell r="H31">
            <v>330980.26999999955</v>
          </cell>
          <cell r="I31">
            <v>18.521901635564593</v>
          </cell>
          <cell r="J31">
            <v>-1455986.7300000004</v>
          </cell>
          <cell r="K31">
            <v>83.81012722167394</v>
          </cell>
          <cell r="L31">
            <v>-1006413.4900000002</v>
          </cell>
        </row>
        <row r="32">
          <cell r="B32">
            <v>8211731</v>
          </cell>
          <cell r="C32">
            <v>1978892</v>
          </cell>
          <cell r="D32">
            <v>550578</v>
          </cell>
          <cell r="G32">
            <v>1927592.05</v>
          </cell>
          <cell r="H32">
            <v>180950.8600000001</v>
          </cell>
          <cell r="I32">
            <v>32.865617587335514</v>
          </cell>
          <cell r="J32">
            <v>-369627.1399999999</v>
          </cell>
          <cell r="K32">
            <v>97.40764276170705</v>
          </cell>
          <cell r="L32">
            <v>-51299.94999999995</v>
          </cell>
        </row>
        <row r="33">
          <cell r="B33">
            <v>19014420</v>
          </cell>
          <cell r="C33">
            <v>5110428</v>
          </cell>
          <cell r="D33">
            <v>1355435</v>
          </cell>
          <cell r="G33">
            <v>5906080.59</v>
          </cell>
          <cell r="H33">
            <v>365775.6200000001</v>
          </cell>
          <cell r="I33">
            <v>26.985847347899387</v>
          </cell>
          <cell r="J33">
            <v>-989659.3799999999</v>
          </cell>
          <cell r="K33">
            <v>115.56919674829584</v>
          </cell>
          <cell r="L33">
            <v>795652.5899999999</v>
          </cell>
        </row>
        <row r="34">
          <cell r="B34">
            <v>14699050</v>
          </cell>
          <cell r="C34">
            <v>3878870</v>
          </cell>
          <cell r="D34">
            <v>1109152</v>
          </cell>
          <cell r="G34">
            <v>3608817.78</v>
          </cell>
          <cell r="H34">
            <v>263670.52</v>
          </cell>
          <cell r="I34">
            <v>23.77226205245088</v>
          </cell>
          <cell r="J34">
            <v>-845481.48</v>
          </cell>
          <cell r="K34">
            <v>93.03786360460649</v>
          </cell>
          <cell r="L34">
            <v>-270052.2200000002</v>
          </cell>
        </row>
        <row r="35">
          <cell r="B35">
            <v>36730160</v>
          </cell>
          <cell r="C35">
            <v>10983697</v>
          </cell>
          <cell r="D35">
            <v>3934205</v>
          </cell>
          <cell r="G35">
            <v>8257244.07</v>
          </cell>
          <cell r="H35">
            <v>480597.4199999999</v>
          </cell>
          <cell r="I35">
            <v>12.21587131326405</v>
          </cell>
          <cell r="J35">
            <v>-3453607.58</v>
          </cell>
          <cell r="K35">
            <v>75.17727473727653</v>
          </cell>
          <cell r="L35">
            <v>-2726452.9299999997</v>
          </cell>
        </row>
        <row r="36">
          <cell r="B36">
            <v>3626661424</v>
          </cell>
          <cell r="C36">
            <v>1067177811</v>
          </cell>
          <cell r="D36">
            <v>281256871</v>
          </cell>
          <cell r="G36">
            <v>917874255.98</v>
          </cell>
          <cell r="H36">
            <v>86669133.82999998</v>
          </cell>
          <cell r="I36">
            <v>30.81493921263171</v>
          </cell>
          <cell r="J36">
            <v>-194587737.17</v>
          </cell>
          <cell r="K36">
            <v>86.00949593581832</v>
          </cell>
          <cell r="L36">
            <v>-149303555.01999998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3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A19" sqref="A19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09.04.2012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09.04.2012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квітень</v>
      </c>
      <c r="E8" s="20" t="s">
        <v>10</v>
      </c>
      <c r="F8" s="21" t="str">
        <f>'[5]вспомогат'!H8</f>
        <v>за квітень</v>
      </c>
      <c r="G8" s="22" t="str">
        <f>'[5]вспомогат'!I8</f>
        <v>за квітень</v>
      </c>
      <c r="H8" s="23"/>
      <c r="I8" s="22" t="str">
        <f>'[5]вспомогат'!K8</f>
        <v>за 4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840329600</v>
      </c>
      <c r="C10" s="33">
        <f>'[5]вспомогат'!C10</f>
        <v>245939890</v>
      </c>
      <c r="D10" s="33">
        <f>'[5]вспомогат'!D10</f>
        <v>63194660</v>
      </c>
      <c r="E10" s="33">
        <f>'[5]вспомогат'!G10</f>
        <v>214084245.63</v>
      </c>
      <c r="F10" s="33">
        <f>'[5]вспомогат'!H10</f>
        <v>21468792.78</v>
      </c>
      <c r="G10" s="34">
        <f>'[5]вспомогат'!I10</f>
        <v>33.97247928859812</v>
      </c>
      <c r="H10" s="35">
        <f>'[5]вспомогат'!J10</f>
        <v>-41725867.22</v>
      </c>
      <c r="I10" s="36">
        <f>'[5]вспомогат'!K10</f>
        <v>87.0473861031653</v>
      </c>
      <c r="J10" s="37">
        <f>'[5]вспомогат'!L10</f>
        <v>-31855644.370000005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508557600</v>
      </c>
      <c r="D12" s="38">
        <f>'[5]вспомогат'!D11</f>
        <v>134222600</v>
      </c>
      <c r="E12" s="33">
        <f>'[5]вспомогат'!G11</f>
        <v>431650345.82</v>
      </c>
      <c r="F12" s="38">
        <f>'[5]вспомогат'!H11</f>
        <v>43221897.46999997</v>
      </c>
      <c r="G12" s="39">
        <f>'[5]вспомогат'!I11</f>
        <v>32.20165417001307</v>
      </c>
      <c r="H12" s="35">
        <f>'[5]вспомогат'!J11</f>
        <v>-91000702.53000003</v>
      </c>
      <c r="I12" s="36">
        <f>'[5]вспомогат'!K11</f>
        <v>84.87737589999638</v>
      </c>
      <c r="J12" s="37">
        <f>'[5]вспомогат'!L11</f>
        <v>-76907254.18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39011163</v>
      </c>
      <c r="D13" s="38">
        <f>'[5]вспомогат'!D12</f>
        <v>10897421</v>
      </c>
      <c r="E13" s="33">
        <f>'[5]вспомогат'!G12</f>
        <v>30676353.63</v>
      </c>
      <c r="F13" s="38">
        <f>'[5]вспомогат'!H12</f>
        <v>1895197.4899999984</v>
      </c>
      <c r="G13" s="39">
        <f>'[5]вспомогат'!I12</f>
        <v>17.391247800741098</v>
      </c>
      <c r="H13" s="35">
        <f>'[5]вспомогат'!J12</f>
        <v>-9002223.510000002</v>
      </c>
      <c r="I13" s="36">
        <f>'[5]вспомогат'!K12</f>
        <v>78.6348092980463</v>
      </c>
      <c r="J13" s="37">
        <f>'[5]вспомогат'!L12</f>
        <v>-8334809.370000001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79398167</v>
      </c>
      <c r="D14" s="38">
        <f>'[5]вспомогат'!D13</f>
        <v>19502594</v>
      </c>
      <c r="E14" s="33">
        <f>'[5]вспомогат'!G13</f>
        <v>68178866.71</v>
      </c>
      <c r="F14" s="38">
        <f>'[5]вспомогат'!H13</f>
        <v>7195121.019999996</v>
      </c>
      <c r="G14" s="39">
        <f>'[5]вспомогат'!I13</f>
        <v>36.89314877805484</v>
      </c>
      <c r="H14" s="35">
        <f>'[5]вспомогат'!J13</f>
        <v>-12307472.980000004</v>
      </c>
      <c r="I14" s="36">
        <f>'[5]вспомогат'!K13</f>
        <v>85.86957266910204</v>
      </c>
      <c r="J14" s="37">
        <f>'[5]вспомогат'!L13</f>
        <v>-11219300.290000007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42690200</v>
      </c>
      <c r="D15" s="38">
        <f>'[5]вспомогат'!D14</f>
        <v>11521500</v>
      </c>
      <c r="E15" s="33">
        <f>'[5]вспомогат'!G14</f>
        <v>34835243.17</v>
      </c>
      <c r="F15" s="38">
        <f>'[5]вспомогат'!H14</f>
        <v>2647586.91</v>
      </c>
      <c r="G15" s="39">
        <f>'[5]вспомогат'!I14</f>
        <v>22.97953313370655</v>
      </c>
      <c r="H15" s="35">
        <f>'[5]вспомогат'!J14</f>
        <v>-8873913.09</v>
      </c>
      <c r="I15" s="36">
        <f>'[5]вспомогат'!K14</f>
        <v>81.60009362804578</v>
      </c>
      <c r="J15" s="37">
        <f>'[5]вспомогат'!L14</f>
        <v>-7854956.829999998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7179040</v>
      </c>
      <c r="D16" s="38">
        <f>'[5]вспомогат'!D15</f>
        <v>2020970</v>
      </c>
      <c r="E16" s="33">
        <f>'[5]вспомогат'!G15</f>
        <v>5628294.63</v>
      </c>
      <c r="F16" s="38">
        <f>'[5]вспомогат'!H15</f>
        <v>310356.4500000002</v>
      </c>
      <c r="G16" s="39">
        <f>'[5]вспомогат'!I15</f>
        <v>15.356806385052732</v>
      </c>
      <c r="H16" s="35">
        <f>'[5]вспомогат'!J15</f>
        <v>-1710613.5499999998</v>
      </c>
      <c r="I16" s="36">
        <f>'[5]вспомогат'!K15</f>
        <v>78.39898691189909</v>
      </c>
      <c r="J16" s="37">
        <f>'[5]вспомогат'!L15</f>
        <v>-1550745.37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676836170</v>
      </c>
      <c r="D17" s="42">
        <f>SUM(D12:D16)</f>
        <v>178165085</v>
      </c>
      <c r="E17" s="42">
        <f>SUM(E12:E16)</f>
        <v>570969103.9599999</v>
      </c>
      <c r="F17" s="42">
        <f>SUM(F12:F16)</f>
        <v>55270159.33999996</v>
      </c>
      <c r="G17" s="43">
        <f>F17/D17*100</f>
        <v>31.021880263464617</v>
      </c>
      <c r="H17" s="42">
        <f>SUM(H12:H16)</f>
        <v>-122894925.66000004</v>
      </c>
      <c r="I17" s="44">
        <f>E17/C17*100</f>
        <v>84.35853892973833</v>
      </c>
      <c r="J17" s="42">
        <f>SUM(J12:J16)</f>
        <v>-105867066.04000002</v>
      </c>
    </row>
    <row r="18" spans="1:10" ht="20.25" customHeight="1">
      <c r="A18" s="32" t="s">
        <v>20</v>
      </c>
      <c r="B18" s="45">
        <f>'[5]вспомогат'!B16</f>
        <v>21208905</v>
      </c>
      <c r="C18" s="45">
        <f>'[5]вспомогат'!C16</f>
        <v>6184989</v>
      </c>
      <c r="D18" s="46">
        <f>'[5]вспомогат'!D16</f>
        <v>1480718</v>
      </c>
      <c r="E18" s="45">
        <f>'[5]вспомогат'!G16</f>
        <v>5173183.84</v>
      </c>
      <c r="F18" s="46">
        <f>'[5]вспомогат'!H16</f>
        <v>297110.25</v>
      </c>
      <c r="G18" s="47">
        <f>'[5]вспомогат'!I16</f>
        <v>20.06528251834583</v>
      </c>
      <c r="H18" s="48">
        <f>'[5]вспомогат'!J16</f>
        <v>-1183607.75</v>
      </c>
      <c r="I18" s="49">
        <f>'[5]вспомогат'!K16</f>
        <v>83.640954575667</v>
      </c>
      <c r="J18" s="50">
        <f>'[5]вспомогат'!L16</f>
        <v>-1011805.1600000001</v>
      </c>
    </row>
    <row r="19" spans="1:10" ht="12.75">
      <c r="A19" s="32" t="s">
        <v>21</v>
      </c>
      <c r="B19" s="33">
        <f>'[5]вспомогат'!B17</f>
        <v>85042555</v>
      </c>
      <c r="C19" s="33">
        <f>'[5]вспомогат'!C17</f>
        <v>23211299</v>
      </c>
      <c r="D19" s="38">
        <f>'[5]вспомогат'!D17</f>
        <v>6517522</v>
      </c>
      <c r="E19" s="33">
        <f>'[5]вспомогат'!G17</f>
        <v>20708203.7</v>
      </c>
      <c r="F19" s="38">
        <f>'[5]вспомогат'!H17</f>
        <v>2145531.3200000003</v>
      </c>
      <c r="G19" s="39">
        <f>'[5]вспомогат'!I17</f>
        <v>32.919433490213</v>
      </c>
      <c r="H19" s="35">
        <f>'[5]вспомогат'!J17</f>
        <v>-4371990.68</v>
      </c>
      <c r="I19" s="36">
        <f>'[5]вспомогат'!K17</f>
        <v>89.21604818411929</v>
      </c>
      <c r="J19" s="37">
        <f>'[5]вспомогат'!L17</f>
        <v>-2503095.3000000007</v>
      </c>
    </row>
    <row r="20" spans="1:10" ht="12.75">
      <c r="A20" s="32" t="s">
        <v>22</v>
      </c>
      <c r="B20" s="33">
        <f>'[5]вспомогат'!B18</f>
        <v>7959275</v>
      </c>
      <c r="C20" s="33">
        <f>'[5]вспомогат'!C18</f>
        <v>1993341</v>
      </c>
      <c r="D20" s="38">
        <f>'[5]вспомогат'!D18</f>
        <v>436612</v>
      </c>
      <c r="E20" s="33">
        <f>'[5]вспомогат'!G18</f>
        <v>2154196.36</v>
      </c>
      <c r="F20" s="38">
        <f>'[5]вспомогат'!H18</f>
        <v>170615.82999999984</v>
      </c>
      <c r="G20" s="39">
        <f>'[5]вспомогат'!I18</f>
        <v>39.0772195908495</v>
      </c>
      <c r="H20" s="35">
        <f>'[5]вспомогат'!J18</f>
        <v>-265996.17000000016</v>
      </c>
      <c r="I20" s="36">
        <f>'[5]вспомогат'!K18</f>
        <v>108.06963585257112</v>
      </c>
      <c r="J20" s="37">
        <f>'[5]вспомогат'!L18</f>
        <v>160855.35999999987</v>
      </c>
    </row>
    <row r="21" spans="1:10" ht="12.75">
      <c r="A21" s="32" t="s">
        <v>23</v>
      </c>
      <c r="B21" s="33">
        <f>'[5]вспомогат'!B19</f>
        <v>16640854</v>
      </c>
      <c r="C21" s="33">
        <f>'[5]вспомогат'!C19</f>
        <v>4424166</v>
      </c>
      <c r="D21" s="38">
        <f>'[5]вспомогат'!D19</f>
        <v>1239874</v>
      </c>
      <c r="E21" s="33">
        <f>'[5]вспомогат'!G19</f>
        <v>4199044.49</v>
      </c>
      <c r="F21" s="38">
        <f>'[5]вспомогат'!H19</f>
        <v>219816.53000000026</v>
      </c>
      <c r="G21" s="39">
        <f>'[5]вспомогат'!I19</f>
        <v>17.72894100529572</v>
      </c>
      <c r="H21" s="35">
        <f>'[5]вспомогат'!J19</f>
        <v>-1020057.4699999997</v>
      </c>
      <c r="I21" s="36">
        <f>'[5]вспомогат'!K19</f>
        <v>94.9115492049801</v>
      </c>
      <c r="J21" s="37">
        <f>'[5]вспомогат'!L19</f>
        <v>-225121.50999999978</v>
      </c>
    </row>
    <row r="22" spans="1:10" ht="12.75">
      <c r="A22" s="32" t="s">
        <v>24</v>
      </c>
      <c r="B22" s="33">
        <f>'[5]вспомогат'!B20</f>
        <v>41051960</v>
      </c>
      <c r="C22" s="33">
        <f>'[5]вспомогат'!C20</f>
        <v>10038681</v>
      </c>
      <c r="D22" s="38">
        <f>'[5]вспомогат'!D20</f>
        <v>2764187</v>
      </c>
      <c r="E22" s="33">
        <f>'[5]вспомогат'!G20</f>
        <v>9273868.14</v>
      </c>
      <c r="F22" s="38">
        <f>'[5]вспомогат'!H20</f>
        <v>653160</v>
      </c>
      <c r="G22" s="39">
        <f>'[5]вспомогат'!I20</f>
        <v>23.62937095066289</v>
      </c>
      <c r="H22" s="35">
        <f>'[5]вспомогат'!J20</f>
        <v>-2111027</v>
      </c>
      <c r="I22" s="36">
        <f>'[5]вспомогат'!K20</f>
        <v>92.3813411343582</v>
      </c>
      <c r="J22" s="37">
        <f>'[5]вспомогат'!L20</f>
        <v>-764812.8599999994</v>
      </c>
    </row>
    <row r="23" spans="1:10" ht="12.75">
      <c r="A23" s="32" t="s">
        <v>25</v>
      </c>
      <c r="B23" s="33">
        <f>'[5]вспомогат'!B21</f>
        <v>26172154</v>
      </c>
      <c r="C23" s="33">
        <f>'[5]вспомогат'!C21</f>
        <v>6598662</v>
      </c>
      <c r="D23" s="38">
        <f>'[5]вспомогат'!D21</f>
        <v>1750266</v>
      </c>
      <c r="E23" s="33">
        <f>'[5]вспомогат'!G21</f>
        <v>5753089.69</v>
      </c>
      <c r="F23" s="38">
        <f>'[5]вспомогат'!H21</f>
        <v>419581.10000000056</v>
      </c>
      <c r="G23" s="39">
        <f>'[5]вспомогат'!I21</f>
        <v>23.972419049447375</v>
      </c>
      <c r="H23" s="35">
        <f>'[5]вспомогат'!J21</f>
        <v>-1330684.8999999994</v>
      </c>
      <c r="I23" s="36">
        <f>'[5]вспомогат'!K21</f>
        <v>87.18570052534893</v>
      </c>
      <c r="J23" s="37">
        <f>'[5]вспомогат'!L21</f>
        <v>-845572.3099999996</v>
      </c>
    </row>
    <row r="24" spans="1:10" ht="12.75">
      <c r="A24" s="32" t="s">
        <v>26</v>
      </c>
      <c r="B24" s="33">
        <f>'[5]вспомогат'!B22</f>
        <v>36134087</v>
      </c>
      <c r="C24" s="33">
        <f>'[5]вспомогат'!C22</f>
        <v>9893051</v>
      </c>
      <c r="D24" s="38">
        <f>'[5]вспомогат'!D22</f>
        <v>2343540</v>
      </c>
      <c r="E24" s="33">
        <f>'[5]вспомогат'!G22</f>
        <v>10106422.37</v>
      </c>
      <c r="F24" s="38">
        <f>'[5]вспомогат'!H22</f>
        <v>764079.5899999999</v>
      </c>
      <c r="G24" s="39">
        <f>'[5]вспомогат'!I22</f>
        <v>32.60365046041458</v>
      </c>
      <c r="H24" s="35">
        <f>'[5]вспомогат'!J22</f>
        <v>-1579460.4100000001</v>
      </c>
      <c r="I24" s="36">
        <f>'[5]вспомогат'!K22</f>
        <v>102.15678024908594</v>
      </c>
      <c r="J24" s="37">
        <f>'[5]вспомогат'!L22</f>
        <v>213371.36999999918</v>
      </c>
    </row>
    <row r="25" spans="1:10" ht="12.75">
      <c r="A25" s="32" t="s">
        <v>27</v>
      </c>
      <c r="B25" s="33">
        <f>'[5]вспомогат'!B23</f>
        <v>20529300</v>
      </c>
      <c r="C25" s="33">
        <f>'[5]вспомогат'!C23</f>
        <v>5734714</v>
      </c>
      <c r="D25" s="38">
        <f>'[5]вспомогат'!D23</f>
        <v>1509775</v>
      </c>
      <c r="E25" s="33">
        <f>'[5]вспомогат'!G23</f>
        <v>4942376.03</v>
      </c>
      <c r="F25" s="38">
        <f>'[5]вспомогат'!H23</f>
        <v>244045.3700000001</v>
      </c>
      <c r="G25" s="39">
        <f>'[5]вспомогат'!I23</f>
        <v>16.164353628851988</v>
      </c>
      <c r="H25" s="35">
        <f>'[5]вспомогат'!J23</f>
        <v>-1265729.63</v>
      </c>
      <c r="I25" s="36">
        <f>'[5]вспомогат'!K23</f>
        <v>86.18347889711676</v>
      </c>
      <c r="J25" s="37">
        <f>'[5]вспомогат'!L23</f>
        <v>-792337.9699999997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4546947</v>
      </c>
      <c r="D26" s="38">
        <f>'[5]вспомогат'!D24</f>
        <v>1169721</v>
      </c>
      <c r="E26" s="33">
        <f>'[5]вспомогат'!G24</f>
        <v>4733521.54</v>
      </c>
      <c r="F26" s="38">
        <f>'[5]вспомогат'!H24</f>
        <v>327309.8200000003</v>
      </c>
      <c r="G26" s="39">
        <f>'[5]вспомогат'!I24</f>
        <v>27.98187089057992</v>
      </c>
      <c r="H26" s="35">
        <f>'[5]вспомогат'!J24</f>
        <v>-842411.1799999997</v>
      </c>
      <c r="I26" s="36">
        <f>'[5]вспомогат'!K24</f>
        <v>104.10329260490612</v>
      </c>
      <c r="J26" s="37">
        <f>'[5]вспомогат'!L24</f>
        <v>186574.54000000004</v>
      </c>
    </row>
    <row r="27" spans="1:10" ht="12.75">
      <c r="A27" s="32" t="s">
        <v>29</v>
      </c>
      <c r="B27" s="33">
        <f>'[5]вспомогат'!B25</f>
        <v>27450300</v>
      </c>
      <c r="C27" s="33">
        <f>'[5]вспомогат'!C25</f>
        <v>6925422</v>
      </c>
      <c r="D27" s="38">
        <f>'[5]вспомогат'!D25</f>
        <v>1774420</v>
      </c>
      <c r="E27" s="33">
        <f>'[5]вспомогат'!G25</f>
        <v>6569549.83</v>
      </c>
      <c r="F27" s="38">
        <f>'[5]вспомогат'!H25</f>
        <v>445286.11000000034</v>
      </c>
      <c r="G27" s="39">
        <f>'[5]вспомогат'!I25</f>
        <v>25.094741380282027</v>
      </c>
      <c r="H27" s="35">
        <f>'[5]вспомогат'!J25</f>
        <v>-1329133.8899999997</v>
      </c>
      <c r="I27" s="36">
        <f>'[5]вспомогат'!K25</f>
        <v>94.86136483812828</v>
      </c>
      <c r="J27" s="37">
        <f>'[5]вспомогат'!L25</f>
        <v>-355872.1699999999</v>
      </c>
    </row>
    <row r="28" spans="1:10" ht="12.75">
      <c r="A28" s="32" t="s">
        <v>30</v>
      </c>
      <c r="B28" s="33">
        <f>'[5]вспомогат'!B26</f>
        <v>18276430</v>
      </c>
      <c r="C28" s="33">
        <f>'[5]вспомогат'!C26</f>
        <v>4685113</v>
      </c>
      <c r="D28" s="38">
        <f>'[5]вспомогат'!D26</f>
        <v>1373651</v>
      </c>
      <c r="E28" s="33">
        <f>'[5]вспомогат'!G26</f>
        <v>4109848.64</v>
      </c>
      <c r="F28" s="38">
        <f>'[5]вспомогат'!H26</f>
        <v>260519.29000000004</v>
      </c>
      <c r="G28" s="39">
        <f>'[5]вспомогат'!I26</f>
        <v>18.96546429915605</v>
      </c>
      <c r="H28" s="35">
        <f>'[5]вспомогат'!J26</f>
        <v>-1113131.71</v>
      </c>
      <c r="I28" s="36">
        <f>'[5]вспомогат'!K26</f>
        <v>87.72144108370492</v>
      </c>
      <c r="J28" s="37">
        <f>'[5]вспомогат'!L26</f>
        <v>-575264.3599999999</v>
      </c>
    </row>
    <row r="29" spans="1:10" ht="12.75">
      <c r="A29" s="32" t="s">
        <v>31</v>
      </c>
      <c r="B29" s="33">
        <f>'[5]вспомогат'!B27</f>
        <v>15064900</v>
      </c>
      <c r="C29" s="33">
        <f>'[5]вспомогат'!C27</f>
        <v>3486642</v>
      </c>
      <c r="D29" s="38">
        <f>'[5]вспомогат'!D27</f>
        <v>997787</v>
      </c>
      <c r="E29" s="33">
        <f>'[5]вспомогат'!G27</f>
        <v>3204028.66</v>
      </c>
      <c r="F29" s="38">
        <f>'[5]вспомогат'!H27</f>
        <v>252840.76000000024</v>
      </c>
      <c r="G29" s="39">
        <f>'[5]вспомогат'!I27</f>
        <v>25.340153760271505</v>
      </c>
      <c r="H29" s="35">
        <f>'[5]вспомогат'!J27</f>
        <v>-744946.2399999998</v>
      </c>
      <c r="I29" s="36">
        <f>'[5]вспомогат'!K27</f>
        <v>91.89439753206668</v>
      </c>
      <c r="J29" s="37">
        <f>'[5]вспомогат'!L27</f>
        <v>-282613.33999999985</v>
      </c>
    </row>
    <row r="30" spans="1:10" ht="12.75">
      <c r="A30" s="32" t="s">
        <v>32</v>
      </c>
      <c r="B30" s="33">
        <f>'[5]вспомогат'!B28</f>
        <v>30060410</v>
      </c>
      <c r="C30" s="33">
        <f>'[5]вспомогат'!C28</f>
        <v>7971945</v>
      </c>
      <c r="D30" s="38">
        <f>'[5]вспомогат'!D28</f>
        <v>2132841</v>
      </c>
      <c r="E30" s="33">
        <f>'[5]вспомогат'!G28</f>
        <v>7365654.18</v>
      </c>
      <c r="F30" s="38">
        <f>'[5]вспомогат'!H28</f>
        <v>451381.58999999985</v>
      </c>
      <c r="G30" s="39">
        <f>'[5]вспомогат'!I28</f>
        <v>21.163396146266873</v>
      </c>
      <c r="H30" s="35">
        <f>'[5]вспомогат'!J28</f>
        <v>-1681459.4100000001</v>
      </c>
      <c r="I30" s="36">
        <f>'[5]вспомогат'!K28</f>
        <v>92.39469389214301</v>
      </c>
      <c r="J30" s="37">
        <f>'[5]вспомогат'!L28</f>
        <v>-606290.8200000003</v>
      </c>
    </row>
    <row r="31" spans="1:10" ht="12.75">
      <c r="A31" s="32" t="s">
        <v>33</v>
      </c>
      <c r="B31" s="33">
        <f>'[5]вспомогат'!B29</f>
        <v>52087142</v>
      </c>
      <c r="C31" s="33">
        <f>'[5]вспомогат'!C29</f>
        <v>15082076</v>
      </c>
      <c r="D31" s="38">
        <f>'[5]вспомогат'!D29</f>
        <v>4018603</v>
      </c>
      <c r="E31" s="33">
        <f>'[5]вспомогат'!G29</f>
        <v>14569781.37</v>
      </c>
      <c r="F31" s="38">
        <f>'[5]вспомогат'!H29</f>
        <v>1328784.6899999995</v>
      </c>
      <c r="G31" s="39">
        <f>'[5]вспомогат'!I29</f>
        <v>33.06583631177301</v>
      </c>
      <c r="H31" s="35">
        <f>'[5]вспомогат'!J29</f>
        <v>-2689818.3100000005</v>
      </c>
      <c r="I31" s="36">
        <f>'[5]вспомогат'!K29</f>
        <v>96.60328836693304</v>
      </c>
      <c r="J31" s="37">
        <f>'[5]вспомогат'!L29</f>
        <v>-512294.6300000008</v>
      </c>
    </row>
    <row r="32" spans="1:10" ht="12.75">
      <c r="A32" s="32" t="s">
        <v>34</v>
      </c>
      <c r="B32" s="33">
        <f>'[5]вспомогат'!B30</f>
        <v>22792722</v>
      </c>
      <c r="C32" s="33">
        <f>'[5]вспомогат'!C30</f>
        <v>5456501</v>
      </c>
      <c r="D32" s="38">
        <f>'[5]вспомогат'!D30</f>
        <v>1651272</v>
      </c>
      <c r="E32" s="33">
        <f>'[5]вспомогат'!G30</f>
        <v>5048501.55</v>
      </c>
      <c r="F32" s="38">
        <f>'[5]вспомогат'!H30</f>
        <v>328144.76999999955</v>
      </c>
      <c r="G32" s="39">
        <f>'[5]вспомогат'!I30</f>
        <v>19.87224212607006</v>
      </c>
      <c r="H32" s="35">
        <f>'[5]вспомогат'!J30</f>
        <v>-1323127.2300000004</v>
      </c>
      <c r="I32" s="36">
        <f>'[5]вспомогат'!K30</f>
        <v>92.522690823295</v>
      </c>
      <c r="J32" s="37">
        <f>'[5]вспомогат'!L30</f>
        <v>-407999.4500000002</v>
      </c>
    </row>
    <row r="33" spans="1:10" ht="12.75">
      <c r="A33" s="32" t="s">
        <v>35</v>
      </c>
      <c r="B33" s="33">
        <f>'[5]вспомогат'!B31</f>
        <v>25557891</v>
      </c>
      <c r="C33" s="33">
        <f>'[5]вспомогат'!C31</f>
        <v>6216315</v>
      </c>
      <c r="D33" s="38">
        <f>'[5]вспомогат'!D31</f>
        <v>1786967</v>
      </c>
      <c r="E33" s="33">
        <f>'[5]вспомогат'!G31</f>
        <v>5209901.51</v>
      </c>
      <c r="F33" s="38">
        <f>'[5]вспомогат'!H31</f>
        <v>330980.26999999955</v>
      </c>
      <c r="G33" s="39">
        <f>'[5]вспомогат'!I31</f>
        <v>18.521901635564593</v>
      </c>
      <c r="H33" s="35">
        <f>'[5]вспомогат'!J31</f>
        <v>-1455986.7300000004</v>
      </c>
      <c r="I33" s="36">
        <f>'[5]вспомогат'!K31</f>
        <v>83.81012722167394</v>
      </c>
      <c r="J33" s="37">
        <f>'[5]вспомогат'!L31</f>
        <v>-1006413.4900000002</v>
      </c>
    </row>
    <row r="34" spans="1:10" ht="12.75">
      <c r="A34" s="32" t="s">
        <v>36</v>
      </c>
      <c r="B34" s="33">
        <f>'[5]вспомогат'!B32</f>
        <v>8211731</v>
      </c>
      <c r="C34" s="33">
        <f>'[5]вспомогат'!C32</f>
        <v>1978892</v>
      </c>
      <c r="D34" s="38">
        <f>'[5]вспомогат'!D32</f>
        <v>550578</v>
      </c>
      <c r="E34" s="33">
        <f>'[5]вспомогат'!G32</f>
        <v>1927592.05</v>
      </c>
      <c r="F34" s="38">
        <f>'[5]вспомогат'!H32</f>
        <v>180950.8600000001</v>
      </c>
      <c r="G34" s="39">
        <f>'[5]вспомогат'!I32</f>
        <v>32.865617587335514</v>
      </c>
      <c r="H34" s="35">
        <f>'[5]вспомогат'!J32</f>
        <v>-369627.1399999999</v>
      </c>
      <c r="I34" s="36">
        <f>'[5]вспомогат'!K32</f>
        <v>97.40764276170705</v>
      </c>
      <c r="J34" s="37">
        <f>'[5]вспомогат'!L32</f>
        <v>-51299.94999999995</v>
      </c>
    </row>
    <row r="35" spans="1:10" ht="12.75">
      <c r="A35" s="32" t="s">
        <v>37</v>
      </c>
      <c r="B35" s="33">
        <f>'[5]вспомогат'!B33</f>
        <v>19014420</v>
      </c>
      <c r="C35" s="33">
        <f>'[5]вспомогат'!C33</f>
        <v>5110428</v>
      </c>
      <c r="D35" s="38">
        <f>'[5]вспомогат'!D33</f>
        <v>1355435</v>
      </c>
      <c r="E35" s="33">
        <f>'[5]вспомогат'!G33</f>
        <v>5906080.59</v>
      </c>
      <c r="F35" s="38">
        <f>'[5]вспомогат'!H33</f>
        <v>365775.6200000001</v>
      </c>
      <c r="G35" s="39">
        <f>'[5]вспомогат'!I33</f>
        <v>26.985847347899387</v>
      </c>
      <c r="H35" s="35">
        <f>'[5]вспомогат'!J33</f>
        <v>-989659.3799999999</v>
      </c>
      <c r="I35" s="36">
        <f>'[5]вспомогат'!K33</f>
        <v>115.56919674829584</v>
      </c>
      <c r="J35" s="37">
        <f>'[5]вспомогат'!L33</f>
        <v>795652.5899999999</v>
      </c>
    </row>
    <row r="36" spans="1:10" ht="12.75">
      <c r="A36" s="32" t="s">
        <v>38</v>
      </c>
      <c r="B36" s="33">
        <f>'[5]вспомогат'!B34</f>
        <v>14699050</v>
      </c>
      <c r="C36" s="33">
        <f>'[5]вспомогат'!C34</f>
        <v>3878870</v>
      </c>
      <c r="D36" s="38">
        <f>'[5]вспомогат'!D34</f>
        <v>1109152</v>
      </c>
      <c r="E36" s="33">
        <f>'[5]вспомогат'!G34</f>
        <v>3608817.78</v>
      </c>
      <c r="F36" s="38">
        <f>'[5]вспомогат'!H34</f>
        <v>263670.52</v>
      </c>
      <c r="G36" s="39">
        <f>'[5]вспомогат'!I34</f>
        <v>23.77226205245088</v>
      </c>
      <c r="H36" s="35">
        <f>'[5]вспомогат'!J34</f>
        <v>-845481.48</v>
      </c>
      <c r="I36" s="36">
        <f>'[5]вспомогат'!K34</f>
        <v>93.03786360460649</v>
      </c>
      <c r="J36" s="37">
        <f>'[5]вспомогат'!L34</f>
        <v>-270052.2200000002</v>
      </c>
    </row>
    <row r="37" spans="1:10" ht="12.75">
      <c r="A37" s="32" t="s">
        <v>39</v>
      </c>
      <c r="B37" s="33">
        <f>'[5]вспомогат'!B35</f>
        <v>36730160</v>
      </c>
      <c r="C37" s="33">
        <f>'[5]вспомогат'!C35</f>
        <v>10983697</v>
      </c>
      <c r="D37" s="38">
        <f>'[5]вспомогат'!D35</f>
        <v>3934205</v>
      </c>
      <c r="E37" s="33">
        <f>'[5]вспомогат'!G35</f>
        <v>8257244.07</v>
      </c>
      <c r="F37" s="38">
        <f>'[5]вспомогат'!H35</f>
        <v>480597.4199999999</v>
      </c>
      <c r="G37" s="39">
        <f>'[5]вспомогат'!I35</f>
        <v>12.21587131326405</v>
      </c>
      <c r="H37" s="35">
        <f>'[5]вспомогат'!J35</f>
        <v>-3453607.58</v>
      </c>
      <c r="I37" s="36">
        <f>'[5]вспомогат'!K35</f>
        <v>75.17727473727653</v>
      </c>
      <c r="J37" s="37">
        <f>'[5]вспомогат'!L35</f>
        <v>-2726452.9299999997</v>
      </c>
    </row>
    <row r="38" spans="1:10" ht="18.75" customHeight="1">
      <c r="A38" s="51" t="s">
        <v>40</v>
      </c>
      <c r="B38" s="42">
        <f>SUM(B18:B37)</f>
        <v>545404485</v>
      </c>
      <c r="C38" s="42">
        <f>SUM(C18:C37)</f>
        <v>144401751</v>
      </c>
      <c r="D38" s="42">
        <f>SUM(D18:D37)</f>
        <v>39897126</v>
      </c>
      <c r="E38" s="42">
        <f>SUM(E18:E37)</f>
        <v>132820906.39000002</v>
      </c>
      <c r="F38" s="42">
        <f>SUM(F18:F37)</f>
        <v>9930181.709999999</v>
      </c>
      <c r="G38" s="43">
        <f>F38/D38*100</f>
        <v>24.889466248771903</v>
      </c>
      <c r="H38" s="42">
        <f>SUM(H18:H37)</f>
        <v>-29966944.29</v>
      </c>
      <c r="I38" s="44">
        <f>E38/C38*100</f>
        <v>91.98012175766485</v>
      </c>
      <c r="J38" s="42">
        <f>SUM(J18:J37)</f>
        <v>-11580844.610000001</v>
      </c>
    </row>
    <row r="39" spans="1:10" ht="20.25" customHeight="1">
      <c r="A39" s="52" t="s">
        <v>41</v>
      </c>
      <c r="B39" s="53">
        <f>'[5]вспомогат'!B36</f>
        <v>3626661424</v>
      </c>
      <c r="C39" s="53">
        <f>'[5]вспомогат'!C36</f>
        <v>1067177811</v>
      </c>
      <c r="D39" s="53">
        <f>'[5]вспомогат'!D36</f>
        <v>281256871</v>
      </c>
      <c r="E39" s="53">
        <f>'[5]вспомогат'!G36</f>
        <v>917874255.98</v>
      </c>
      <c r="F39" s="53">
        <f>'[5]вспомогат'!H36</f>
        <v>86669133.82999998</v>
      </c>
      <c r="G39" s="54">
        <f>'[5]вспомогат'!I36</f>
        <v>30.81493921263171</v>
      </c>
      <c r="H39" s="53">
        <f>'[5]вспомогат'!J36</f>
        <v>-194587737.17</v>
      </c>
      <c r="I39" s="54">
        <f>'[5]вспомогат'!K36</f>
        <v>86.00949593581832</v>
      </c>
      <c r="J39" s="53">
        <f>'[5]вспомогат'!L36</f>
        <v>-149303555.01999998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09.04.2012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2012-04-10T05:01:14Z</dcterms:created>
  <dcterms:modified xsi:type="dcterms:W3CDTF">2012-04-10T05:01:36Z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