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<sst xmlns="http://schemas.openxmlformats.org/spreadsheetml/2006/main" count="47" uniqueCount="42">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</sst>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11.04.2012</v>
          </cell>
        </row>
        <row r="6">
          <cell r="G6" t="str">
            <v>Фактично надійшло на 11.04.2012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217595910.93</v>
          </cell>
          <cell r="H10">
            <v>24980458.080000013</v>
          </cell>
          <cell r="I10">
            <v>39.52938124835234</v>
          </cell>
          <cell r="J10">
            <v>-38214201.91999999</v>
          </cell>
          <cell r="K10">
            <v>88.47524121849449</v>
          </cell>
          <cell r="L10">
            <v>-28343979.069999993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437189640.7</v>
          </cell>
          <cell r="H11">
            <v>48761192.349999964</v>
          </cell>
          <cell r="I11">
            <v>36.328600660395466</v>
          </cell>
          <cell r="J11">
            <v>-85461407.65000004</v>
          </cell>
          <cell r="K11">
            <v>85.96659271240858</v>
          </cell>
          <cell r="L11">
            <v>-71367959.30000001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31135689.64</v>
          </cell>
          <cell r="H12">
            <v>2354533.5</v>
          </cell>
          <cell r="I12">
            <v>21.606336948898274</v>
          </cell>
          <cell r="J12">
            <v>-8542887.5</v>
          </cell>
          <cell r="K12">
            <v>79.81225691733414</v>
          </cell>
          <cell r="L12">
            <v>-7875473.359999999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68786849.75</v>
          </cell>
          <cell r="H13">
            <v>7803104.060000002</v>
          </cell>
          <cell r="I13">
            <v>40.01059582125333</v>
          </cell>
          <cell r="J13">
            <v>-11699489.939999998</v>
          </cell>
          <cell r="K13">
            <v>86.63531205953406</v>
          </cell>
          <cell r="L13">
            <v>-10611317.25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35604941.4</v>
          </cell>
          <cell r="H14">
            <v>3417285.139999997</v>
          </cell>
          <cell r="I14">
            <v>29.660071518465454</v>
          </cell>
          <cell r="J14">
            <v>-8104214.860000003</v>
          </cell>
          <cell r="K14">
            <v>83.40307939527104</v>
          </cell>
          <cell r="L14">
            <v>-7085258.6000000015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5736388.49</v>
          </cell>
          <cell r="H15">
            <v>418450.3100000005</v>
          </cell>
          <cell r="I15">
            <v>20.705419179898787</v>
          </cell>
          <cell r="J15">
            <v>-1602519.6899999995</v>
          </cell>
          <cell r="K15">
            <v>79.90467374467896</v>
          </cell>
          <cell r="L15">
            <v>-1442651.5099999998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5269334.79</v>
          </cell>
          <cell r="H16">
            <v>393261.2000000002</v>
          </cell>
          <cell r="I16">
            <v>26.5588180869011</v>
          </cell>
          <cell r="J16">
            <v>-1087456.7999999998</v>
          </cell>
          <cell r="K16">
            <v>85.19554020225421</v>
          </cell>
          <cell r="L16">
            <v>-915654.21</v>
          </cell>
        </row>
        <row r="17">
          <cell r="B17">
            <v>85042555</v>
          </cell>
          <cell r="C17">
            <v>23429991</v>
          </cell>
          <cell r="D17">
            <v>6736214</v>
          </cell>
          <cell r="G17">
            <v>20954908.53</v>
          </cell>
          <cell r="H17">
            <v>2392236.1500000022</v>
          </cell>
          <cell r="I17">
            <v>35.513066390111746</v>
          </cell>
          <cell r="J17">
            <v>-4343977.849999998</v>
          </cell>
          <cell r="K17">
            <v>89.43626367590156</v>
          </cell>
          <cell r="L17">
            <v>-2475082.469999999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2189091.41</v>
          </cell>
          <cell r="H18">
            <v>205510.88000000012</v>
          </cell>
          <cell r="I18">
            <v>47.06945296968478</v>
          </cell>
          <cell r="J18">
            <v>-231101.11999999988</v>
          </cell>
          <cell r="K18">
            <v>109.8202169122092</v>
          </cell>
          <cell r="L18">
            <v>195750.41000000015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4362424.15</v>
          </cell>
          <cell r="H19">
            <v>383196.1900000004</v>
          </cell>
          <cell r="I19">
            <v>30.90605900276967</v>
          </cell>
          <cell r="J19">
            <v>-856677.8099999996</v>
          </cell>
          <cell r="K19">
            <v>98.60444092739739</v>
          </cell>
          <cell r="L19">
            <v>-61741.84999999963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9536055.17</v>
          </cell>
          <cell r="H20">
            <v>915347.0299999993</v>
          </cell>
          <cell r="I20">
            <v>33.11451178954243</v>
          </cell>
          <cell r="J20">
            <v>-1848839.9700000007</v>
          </cell>
          <cell r="K20">
            <v>94.99310885563551</v>
          </cell>
          <cell r="L20">
            <v>-502625.8300000001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5834378.67</v>
          </cell>
          <cell r="H21">
            <v>500870.0800000001</v>
          </cell>
          <cell r="I21">
            <v>28.616797675324783</v>
          </cell>
          <cell r="J21">
            <v>-1249395.92</v>
          </cell>
          <cell r="K21">
            <v>88.41760147739042</v>
          </cell>
          <cell r="L21">
            <v>-764283.3300000001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10226941.41</v>
          </cell>
          <cell r="H22">
            <v>884598.6300000008</v>
          </cell>
          <cell r="I22">
            <v>37.746256944622274</v>
          </cell>
          <cell r="J22">
            <v>-1458941.3699999992</v>
          </cell>
          <cell r="K22">
            <v>103.37499938087855</v>
          </cell>
          <cell r="L22">
            <v>333890.41000000015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5032536.55</v>
          </cell>
          <cell r="H23">
            <v>334205.88999999966</v>
          </cell>
          <cell r="I23">
            <v>22.136138828633385</v>
          </cell>
          <cell r="J23">
            <v>-1175569.1100000003</v>
          </cell>
          <cell r="K23">
            <v>87.75566750146562</v>
          </cell>
          <cell r="L23">
            <v>-702177.4500000002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4779858.67</v>
          </cell>
          <cell r="H24">
            <v>373646.9500000002</v>
          </cell>
          <cell r="I24">
            <v>31.9432539896266</v>
          </cell>
          <cell r="J24">
            <v>-796074.0499999998</v>
          </cell>
          <cell r="K24">
            <v>105.12237485943865</v>
          </cell>
          <cell r="L24">
            <v>232911.66999999993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6774610.83</v>
          </cell>
          <cell r="H25">
            <v>650347.1100000003</v>
          </cell>
          <cell r="I25">
            <v>36.65124998591091</v>
          </cell>
          <cell r="J25">
            <v>-1124072.8899999997</v>
          </cell>
          <cell r="K25">
            <v>97.82235407459646</v>
          </cell>
          <cell r="L25">
            <v>-150811.16999999993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4172167.86</v>
          </cell>
          <cell r="H26">
            <v>322838.5099999998</v>
          </cell>
          <cell r="I26">
            <v>23.502222180160736</v>
          </cell>
          <cell r="J26">
            <v>-1050812.4900000002</v>
          </cell>
          <cell r="K26">
            <v>89.05159512694784</v>
          </cell>
          <cell r="L26">
            <v>-512945.14000000013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3242407.32</v>
          </cell>
          <cell r="H27">
            <v>291219.4199999999</v>
          </cell>
          <cell r="I27">
            <v>29.18653179486202</v>
          </cell>
          <cell r="J27">
            <v>-706567.5800000001</v>
          </cell>
          <cell r="K27">
            <v>92.99513170552066</v>
          </cell>
          <cell r="L27">
            <v>-244234.68000000017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7429326.94</v>
          </cell>
          <cell r="H28">
            <v>515054.35000000056</v>
          </cell>
          <cell r="I28">
            <v>24.148745733976444</v>
          </cell>
          <cell r="J28">
            <v>-1617786.6499999994</v>
          </cell>
          <cell r="K28">
            <v>93.19340436994987</v>
          </cell>
          <cell r="L28">
            <v>-542618.0599999996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14660625.81</v>
          </cell>
          <cell r="H29">
            <v>1419629.1300000008</v>
          </cell>
          <cell r="I29">
            <v>35.326433837828745</v>
          </cell>
          <cell r="J29">
            <v>-2598973.869999999</v>
          </cell>
          <cell r="K29">
            <v>97.20562215705584</v>
          </cell>
          <cell r="L29">
            <v>-421450.1899999995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5148206.22</v>
          </cell>
          <cell r="H30">
            <v>427849.4399999995</v>
          </cell>
          <cell r="I30">
            <v>25.91029460924666</v>
          </cell>
          <cell r="J30">
            <v>-1223422.5600000005</v>
          </cell>
          <cell r="K30">
            <v>94.349954668752</v>
          </cell>
          <cell r="L30">
            <v>-308294.78000000026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5292198.08</v>
          </cell>
          <cell r="H31">
            <v>413276.83999999985</v>
          </cell>
          <cell r="I31">
            <v>23.12727879138226</v>
          </cell>
          <cell r="J31">
            <v>-1373690.1600000001</v>
          </cell>
          <cell r="K31">
            <v>85.13400752696735</v>
          </cell>
          <cell r="L31">
            <v>-924116.9199999999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2009483.86</v>
          </cell>
          <cell r="H32">
            <v>262842.67000000016</v>
          </cell>
          <cell r="I32">
            <v>47.73940658725924</v>
          </cell>
          <cell r="J32">
            <v>-287735.32999999984</v>
          </cell>
          <cell r="K32">
            <v>101.54590851850429</v>
          </cell>
          <cell r="L32">
            <v>30591.860000000102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6007492.07</v>
          </cell>
          <cell r="H33">
            <v>467187.10000000056</v>
          </cell>
          <cell r="I33">
            <v>34.46768749515842</v>
          </cell>
          <cell r="J33">
            <v>-888247.8999999994</v>
          </cell>
          <cell r="K33">
            <v>117.55359962022752</v>
          </cell>
          <cell r="L33">
            <v>897064.0700000003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3654739.18</v>
          </cell>
          <cell r="H34">
            <v>309591.9200000004</v>
          </cell>
          <cell r="I34">
            <v>27.91248809901622</v>
          </cell>
          <cell r="J34">
            <v>-799560.0799999996</v>
          </cell>
          <cell r="K34">
            <v>94.2217496332695</v>
          </cell>
          <cell r="L34">
            <v>-224130.81999999983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8553140.65</v>
          </cell>
          <cell r="H35">
            <v>776494</v>
          </cell>
          <cell r="I35">
            <v>19.736998961670782</v>
          </cell>
          <cell r="J35">
            <v>-3157711</v>
          </cell>
          <cell r="K35">
            <v>77.8712363423718</v>
          </cell>
          <cell r="L35">
            <v>-2430556.3499999996</v>
          </cell>
        </row>
        <row r="36">
          <cell r="B36">
            <v>3626661424</v>
          </cell>
          <cell r="C36">
            <v>1067396503</v>
          </cell>
          <cell r="D36">
            <v>281475563</v>
          </cell>
          <cell r="G36">
            <v>931179349.0799998</v>
          </cell>
          <cell r="H36">
            <v>99974226.92999998</v>
          </cell>
          <cell r="I36">
            <v>35.51790637327901</v>
          </cell>
          <cell r="J36">
            <v>-181501336.0700001</v>
          </cell>
          <cell r="K36">
            <v>87.23837359995547</v>
          </cell>
          <cell r="L36">
            <v>-136217153.92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217595910.93</v>
      </c>
      <c r="F10" s="33">
        <f>'[5]вспомогат'!H10</f>
        <v>24980458.080000013</v>
      </c>
      <c r="G10" s="34">
        <f>'[5]вспомогат'!I10</f>
        <v>39.52938124835234</v>
      </c>
      <c r="H10" s="35">
        <f>'[5]вспомогат'!J10</f>
        <v>-38214201.91999999</v>
      </c>
      <c r="I10" s="36">
        <f>'[5]вспомогат'!K10</f>
        <v>88.47524121849449</v>
      </c>
      <c r="J10" s="37">
        <f>'[5]вспомогат'!L10</f>
        <v>-28343979.069999993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437189640.7</v>
      </c>
      <c r="F12" s="38">
        <f>'[5]вспомогат'!H11</f>
        <v>48761192.349999964</v>
      </c>
      <c r="G12" s="39">
        <f>'[5]вспомогат'!I11</f>
        <v>36.328600660395466</v>
      </c>
      <c r="H12" s="35">
        <f>'[5]вспомогат'!J11</f>
        <v>-85461407.65000004</v>
      </c>
      <c r="I12" s="36">
        <f>'[5]вспомогат'!K11</f>
        <v>85.96659271240858</v>
      </c>
      <c r="J12" s="37">
        <f>'[5]вспомогат'!L11</f>
        <v>-71367959.30000001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31135689.64</v>
      </c>
      <c r="F13" s="38">
        <f>'[5]вспомогат'!H12</f>
        <v>2354533.5</v>
      </c>
      <c r="G13" s="39">
        <f>'[5]вспомогат'!I12</f>
        <v>21.606336948898274</v>
      </c>
      <c r="H13" s="35">
        <f>'[5]вспомогат'!J12</f>
        <v>-8542887.5</v>
      </c>
      <c r="I13" s="36">
        <f>'[5]вспомогат'!K12</f>
        <v>79.81225691733414</v>
      </c>
      <c r="J13" s="37">
        <f>'[5]вспомогат'!L12</f>
        <v>-7875473.359999999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68786849.75</v>
      </c>
      <c r="F14" s="38">
        <f>'[5]вспомогат'!H13</f>
        <v>7803104.060000002</v>
      </c>
      <c r="G14" s="39">
        <f>'[5]вспомогат'!I13</f>
        <v>40.01059582125333</v>
      </c>
      <c r="H14" s="35">
        <f>'[5]вспомогат'!J13</f>
        <v>-11699489.939999998</v>
      </c>
      <c r="I14" s="36">
        <f>'[5]вспомогат'!K13</f>
        <v>86.63531205953406</v>
      </c>
      <c r="J14" s="37">
        <f>'[5]вспомогат'!L13</f>
        <v>-10611317.25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35604941.4</v>
      </c>
      <c r="F15" s="38">
        <f>'[5]вспомогат'!H14</f>
        <v>3417285.139999997</v>
      </c>
      <c r="G15" s="39">
        <f>'[5]вспомогат'!I14</f>
        <v>29.660071518465454</v>
      </c>
      <c r="H15" s="35">
        <f>'[5]вспомогат'!J14</f>
        <v>-8104214.860000003</v>
      </c>
      <c r="I15" s="36">
        <f>'[5]вспомогат'!K14</f>
        <v>83.40307939527104</v>
      </c>
      <c r="J15" s="37">
        <f>'[5]вспомогат'!L14</f>
        <v>-7085258.6000000015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5736388.49</v>
      </c>
      <c r="F16" s="38">
        <f>'[5]вспомогат'!H15</f>
        <v>418450.3100000005</v>
      </c>
      <c r="G16" s="39">
        <f>'[5]вспомогат'!I15</f>
        <v>20.705419179898787</v>
      </c>
      <c r="H16" s="35">
        <f>'[5]вспомогат'!J15</f>
        <v>-1602519.6899999995</v>
      </c>
      <c r="I16" s="36">
        <f>'[5]вспомогат'!K15</f>
        <v>79.90467374467896</v>
      </c>
      <c r="J16" s="37">
        <f>'[5]вспомогат'!L15</f>
        <v>-1442651.5099999998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578453509.9799999</v>
      </c>
      <c r="F17" s="42">
        <f>SUM(F12:F16)</f>
        <v>62754565.35999997</v>
      </c>
      <c r="G17" s="43">
        <f>F17/D17*100</f>
        <v>35.222706716077376</v>
      </c>
      <c r="H17" s="42">
        <f>SUM(H12:H16)</f>
        <v>-115410519.64000003</v>
      </c>
      <c r="I17" s="44">
        <f>E17/C17*100</f>
        <v>85.46433178652376</v>
      </c>
      <c r="J17" s="42">
        <f>SUM(J12:J16)</f>
        <v>-98382660.02000003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5269334.79</v>
      </c>
      <c r="F18" s="46">
        <f>'[5]вспомогат'!H16</f>
        <v>393261.2000000002</v>
      </c>
      <c r="G18" s="47">
        <f>'[5]вспомогат'!I16</f>
        <v>26.5588180869011</v>
      </c>
      <c r="H18" s="48">
        <f>'[5]вспомогат'!J16</f>
        <v>-1087456.7999999998</v>
      </c>
      <c r="I18" s="49">
        <f>'[5]вспомогат'!K16</f>
        <v>85.19554020225421</v>
      </c>
      <c r="J18" s="50">
        <f>'[5]вспомогат'!L16</f>
        <v>-915654.21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23429991</v>
      </c>
      <c r="D19" s="38">
        <f>'[5]вспомогат'!D17</f>
        <v>6736214</v>
      </c>
      <c r="E19" s="33">
        <f>'[5]вспомогат'!G17</f>
        <v>20954908.53</v>
      </c>
      <c r="F19" s="38">
        <f>'[5]вспомогат'!H17</f>
        <v>2392236.1500000022</v>
      </c>
      <c r="G19" s="39">
        <f>'[5]вспомогат'!I17</f>
        <v>35.513066390111746</v>
      </c>
      <c r="H19" s="35">
        <f>'[5]вспомогат'!J17</f>
        <v>-4343977.849999998</v>
      </c>
      <c r="I19" s="36">
        <f>'[5]вспомогат'!K17</f>
        <v>89.43626367590156</v>
      </c>
      <c r="J19" s="37">
        <f>'[5]вспомогат'!L17</f>
        <v>-2475082.469999999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2189091.41</v>
      </c>
      <c r="F20" s="38">
        <f>'[5]вспомогат'!H18</f>
        <v>205510.88000000012</v>
      </c>
      <c r="G20" s="39">
        <f>'[5]вспомогат'!I18</f>
        <v>47.06945296968478</v>
      </c>
      <c r="H20" s="35">
        <f>'[5]вспомогат'!J18</f>
        <v>-231101.11999999988</v>
      </c>
      <c r="I20" s="36">
        <f>'[5]вспомогат'!K18</f>
        <v>109.8202169122092</v>
      </c>
      <c r="J20" s="37">
        <f>'[5]вспомогат'!L18</f>
        <v>195750.41000000015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4362424.15</v>
      </c>
      <c r="F21" s="38">
        <f>'[5]вспомогат'!H19</f>
        <v>383196.1900000004</v>
      </c>
      <c r="G21" s="39">
        <f>'[5]вспомогат'!I19</f>
        <v>30.90605900276967</v>
      </c>
      <c r="H21" s="35">
        <f>'[5]вспомогат'!J19</f>
        <v>-856677.8099999996</v>
      </c>
      <c r="I21" s="36">
        <f>'[5]вспомогат'!K19</f>
        <v>98.60444092739739</v>
      </c>
      <c r="J21" s="37">
        <f>'[5]вспомогат'!L19</f>
        <v>-61741.84999999963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9536055.17</v>
      </c>
      <c r="F22" s="38">
        <f>'[5]вспомогат'!H20</f>
        <v>915347.0299999993</v>
      </c>
      <c r="G22" s="39">
        <f>'[5]вспомогат'!I20</f>
        <v>33.11451178954243</v>
      </c>
      <c r="H22" s="35">
        <f>'[5]вспомогат'!J20</f>
        <v>-1848839.9700000007</v>
      </c>
      <c r="I22" s="36">
        <f>'[5]вспомогат'!K20</f>
        <v>94.99310885563551</v>
      </c>
      <c r="J22" s="37">
        <f>'[5]вспомогат'!L20</f>
        <v>-502625.8300000001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5834378.67</v>
      </c>
      <c r="F23" s="38">
        <f>'[5]вспомогат'!H21</f>
        <v>500870.0800000001</v>
      </c>
      <c r="G23" s="39">
        <f>'[5]вспомогат'!I21</f>
        <v>28.616797675324783</v>
      </c>
      <c r="H23" s="35">
        <f>'[5]вспомогат'!J21</f>
        <v>-1249395.92</v>
      </c>
      <c r="I23" s="36">
        <f>'[5]вспомогат'!K21</f>
        <v>88.41760147739042</v>
      </c>
      <c r="J23" s="37">
        <f>'[5]вспомогат'!L21</f>
        <v>-764283.3300000001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10226941.41</v>
      </c>
      <c r="F24" s="38">
        <f>'[5]вспомогат'!H22</f>
        <v>884598.6300000008</v>
      </c>
      <c r="G24" s="39">
        <f>'[5]вспомогат'!I22</f>
        <v>37.746256944622274</v>
      </c>
      <c r="H24" s="35">
        <f>'[5]вспомогат'!J22</f>
        <v>-1458941.3699999992</v>
      </c>
      <c r="I24" s="36">
        <f>'[5]вспомогат'!K22</f>
        <v>103.37499938087855</v>
      </c>
      <c r="J24" s="37">
        <f>'[5]вспомогат'!L22</f>
        <v>333890.41000000015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5032536.55</v>
      </c>
      <c r="F25" s="38">
        <f>'[5]вспомогат'!H23</f>
        <v>334205.88999999966</v>
      </c>
      <c r="G25" s="39">
        <f>'[5]вспомогат'!I23</f>
        <v>22.136138828633385</v>
      </c>
      <c r="H25" s="35">
        <f>'[5]вспомогат'!J23</f>
        <v>-1175569.1100000003</v>
      </c>
      <c r="I25" s="36">
        <f>'[5]вспомогат'!K23</f>
        <v>87.75566750146562</v>
      </c>
      <c r="J25" s="37">
        <f>'[5]вспомогат'!L23</f>
        <v>-702177.4500000002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4779858.67</v>
      </c>
      <c r="F26" s="38">
        <f>'[5]вспомогат'!H24</f>
        <v>373646.9500000002</v>
      </c>
      <c r="G26" s="39">
        <f>'[5]вспомогат'!I24</f>
        <v>31.9432539896266</v>
      </c>
      <c r="H26" s="35">
        <f>'[5]вспомогат'!J24</f>
        <v>-796074.0499999998</v>
      </c>
      <c r="I26" s="36">
        <f>'[5]вспомогат'!K24</f>
        <v>105.12237485943865</v>
      </c>
      <c r="J26" s="37">
        <f>'[5]вспомогат'!L24</f>
        <v>232911.66999999993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6774610.83</v>
      </c>
      <c r="F27" s="38">
        <f>'[5]вспомогат'!H25</f>
        <v>650347.1100000003</v>
      </c>
      <c r="G27" s="39">
        <f>'[5]вспомогат'!I25</f>
        <v>36.65124998591091</v>
      </c>
      <c r="H27" s="35">
        <f>'[5]вспомогат'!J25</f>
        <v>-1124072.8899999997</v>
      </c>
      <c r="I27" s="36">
        <f>'[5]вспомогат'!K25</f>
        <v>97.82235407459646</v>
      </c>
      <c r="J27" s="37">
        <f>'[5]вспомогат'!L25</f>
        <v>-150811.16999999993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4172167.86</v>
      </c>
      <c r="F28" s="38">
        <f>'[5]вспомогат'!H26</f>
        <v>322838.5099999998</v>
      </c>
      <c r="G28" s="39">
        <f>'[5]вспомогат'!I26</f>
        <v>23.502222180160736</v>
      </c>
      <c r="H28" s="35">
        <f>'[5]вспомогат'!J26</f>
        <v>-1050812.4900000002</v>
      </c>
      <c r="I28" s="36">
        <f>'[5]вспомогат'!K26</f>
        <v>89.05159512694784</v>
      </c>
      <c r="J28" s="37">
        <f>'[5]вспомогат'!L26</f>
        <v>-512945.14000000013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3242407.32</v>
      </c>
      <c r="F29" s="38">
        <f>'[5]вспомогат'!H27</f>
        <v>291219.4199999999</v>
      </c>
      <c r="G29" s="39">
        <f>'[5]вспомогат'!I27</f>
        <v>29.18653179486202</v>
      </c>
      <c r="H29" s="35">
        <f>'[5]вспомогат'!J27</f>
        <v>-706567.5800000001</v>
      </c>
      <c r="I29" s="36">
        <f>'[5]вспомогат'!K27</f>
        <v>92.99513170552066</v>
      </c>
      <c r="J29" s="37">
        <f>'[5]вспомогат'!L27</f>
        <v>-244234.68000000017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7429326.94</v>
      </c>
      <c r="F30" s="38">
        <f>'[5]вспомогат'!H28</f>
        <v>515054.35000000056</v>
      </c>
      <c r="G30" s="39">
        <f>'[5]вспомогат'!I28</f>
        <v>24.148745733976444</v>
      </c>
      <c r="H30" s="35">
        <f>'[5]вспомогат'!J28</f>
        <v>-1617786.6499999994</v>
      </c>
      <c r="I30" s="36">
        <f>'[5]вспомогат'!K28</f>
        <v>93.19340436994987</v>
      </c>
      <c r="J30" s="37">
        <f>'[5]вспомогат'!L28</f>
        <v>-542618.0599999996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14660625.81</v>
      </c>
      <c r="F31" s="38">
        <f>'[5]вспомогат'!H29</f>
        <v>1419629.1300000008</v>
      </c>
      <c r="G31" s="39">
        <f>'[5]вспомогат'!I29</f>
        <v>35.326433837828745</v>
      </c>
      <c r="H31" s="35">
        <f>'[5]вспомогат'!J29</f>
        <v>-2598973.869999999</v>
      </c>
      <c r="I31" s="36">
        <f>'[5]вспомогат'!K29</f>
        <v>97.20562215705584</v>
      </c>
      <c r="J31" s="37">
        <f>'[5]вспомогат'!L29</f>
        <v>-421450.1899999995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5148206.22</v>
      </c>
      <c r="F32" s="38">
        <f>'[5]вспомогат'!H30</f>
        <v>427849.4399999995</v>
      </c>
      <c r="G32" s="39">
        <f>'[5]вспомогат'!I30</f>
        <v>25.91029460924666</v>
      </c>
      <c r="H32" s="35">
        <f>'[5]вспомогат'!J30</f>
        <v>-1223422.5600000005</v>
      </c>
      <c r="I32" s="36">
        <f>'[5]вспомогат'!K30</f>
        <v>94.349954668752</v>
      </c>
      <c r="J32" s="37">
        <f>'[5]вспомогат'!L30</f>
        <v>-308294.78000000026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5292198.08</v>
      </c>
      <c r="F33" s="38">
        <f>'[5]вспомогат'!H31</f>
        <v>413276.83999999985</v>
      </c>
      <c r="G33" s="39">
        <f>'[5]вспомогат'!I31</f>
        <v>23.12727879138226</v>
      </c>
      <c r="H33" s="35">
        <f>'[5]вспомогат'!J31</f>
        <v>-1373690.1600000001</v>
      </c>
      <c r="I33" s="36">
        <f>'[5]вспомогат'!K31</f>
        <v>85.13400752696735</v>
      </c>
      <c r="J33" s="37">
        <f>'[5]вспомогат'!L31</f>
        <v>-924116.9199999999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2009483.86</v>
      </c>
      <c r="F34" s="38">
        <f>'[5]вспомогат'!H32</f>
        <v>262842.67000000016</v>
      </c>
      <c r="G34" s="39">
        <f>'[5]вспомогат'!I32</f>
        <v>47.73940658725924</v>
      </c>
      <c r="H34" s="35">
        <f>'[5]вспомогат'!J32</f>
        <v>-287735.32999999984</v>
      </c>
      <c r="I34" s="36">
        <f>'[5]вспомогат'!K32</f>
        <v>101.54590851850429</v>
      </c>
      <c r="J34" s="37">
        <f>'[5]вспомогат'!L32</f>
        <v>30591.860000000102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6007492.07</v>
      </c>
      <c r="F35" s="38">
        <f>'[5]вспомогат'!H33</f>
        <v>467187.10000000056</v>
      </c>
      <c r="G35" s="39">
        <f>'[5]вспомогат'!I33</f>
        <v>34.46768749515842</v>
      </c>
      <c r="H35" s="35">
        <f>'[5]вспомогат'!J33</f>
        <v>-888247.8999999994</v>
      </c>
      <c r="I35" s="36">
        <f>'[5]вспомогат'!K33</f>
        <v>117.55359962022752</v>
      </c>
      <c r="J35" s="37">
        <f>'[5]вспомогат'!L33</f>
        <v>897064.0700000003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3654739.18</v>
      </c>
      <c r="F36" s="38">
        <f>'[5]вспомогат'!H34</f>
        <v>309591.9200000004</v>
      </c>
      <c r="G36" s="39">
        <f>'[5]вспомогат'!I34</f>
        <v>27.91248809901622</v>
      </c>
      <c r="H36" s="35">
        <f>'[5]вспомогат'!J34</f>
        <v>-799560.0799999996</v>
      </c>
      <c r="I36" s="36">
        <f>'[5]вспомогат'!K34</f>
        <v>94.2217496332695</v>
      </c>
      <c r="J36" s="37">
        <f>'[5]вспомогат'!L34</f>
        <v>-224130.81999999983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8553140.65</v>
      </c>
      <c r="F37" s="38">
        <f>'[5]вспомогат'!H35</f>
        <v>776494</v>
      </c>
      <c r="G37" s="39">
        <f>'[5]вспомогат'!I35</f>
        <v>19.736998961670782</v>
      </c>
      <c r="H37" s="35">
        <f>'[5]вспомогат'!J35</f>
        <v>-3157711</v>
      </c>
      <c r="I37" s="36">
        <f>'[5]вспомогат'!K35</f>
        <v>77.8712363423718</v>
      </c>
      <c r="J37" s="37">
        <f>'[5]вспомогат'!L35</f>
        <v>-2430556.3499999996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144620443</v>
      </c>
      <c r="D38" s="42">
        <f>SUM(D18:D37)</f>
        <v>40115818</v>
      </c>
      <c r="E38" s="42">
        <f>SUM(E18:E37)</f>
        <v>135129928.17000002</v>
      </c>
      <c r="F38" s="42">
        <f>SUM(F18:F37)</f>
        <v>12239203.490000004</v>
      </c>
      <c r="G38" s="43">
        <f>F38/D38*100</f>
        <v>30.509669502439174</v>
      </c>
      <c r="H38" s="42">
        <f>SUM(H18:H37)</f>
        <v>-27876614.509999994</v>
      </c>
      <c r="I38" s="44">
        <f>E38/C38*100</f>
        <v>93.43763949748102</v>
      </c>
      <c r="J38" s="42">
        <f>SUM(J18:J37)</f>
        <v>-9490514.829999996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1067396503</v>
      </c>
      <c r="D39" s="53">
        <f>'[5]вспомогат'!D36</f>
        <v>281475563</v>
      </c>
      <c r="E39" s="53">
        <f>'[5]вспомогат'!G36</f>
        <v>931179349.0799998</v>
      </c>
      <c r="F39" s="53">
        <f>'[5]вспомогат'!H36</f>
        <v>99974226.92999998</v>
      </c>
      <c r="G39" s="54">
        <f>'[5]вспомогат'!I36</f>
        <v>35.51790637327901</v>
      </c>
      <c r="H39" s="53">
        <f>'[5]вспомогат'!J36</f>
        <v>-181501336.0700001</v>
      </c>
      <c r="I39" s="54">
        <f>'[5]вспомогат'!K36</f>
        <v>87.23837359995547</v>
      </c>
      <c r="J39" s="53">
        <f>'[5]вспомогат'!L36</f>
        <v>-136217153.92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2012-04-12T05:54:31Z</dcterms:created>
  <dcterms:modified xsi:type="dcterms:W3CDTF">2012-04-12T05:54:53Z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