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<sst xmlns="http://schemas.openxmlformats.org/spreadsheetml/2006/main" count="47" uniqueCount="42">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</sst>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0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20.04.2012</v>
          </cell>
        </row>
        <row r="6">
          <cell r="G6" t="str">
            <v>Фактично надійшло на 20.04.2012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238130696.45</v>
          </cell>
          <cell r="H10">
            <v>45515243.599999994</v>
          </cell>
          <cell r="I10">
            <v>72.02387606800953</v>
          </cell>
          <cell r="J10">
            <v>-17679416.400000006</v>
          </cell>
          <cell r="K10">
            <v>96.82475520746146</v>
          </cell>
          <cell r="L10">
            <v>-7809193.550000012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472465814.11</v>
          </cell>
          <cell r="H11">
            <v>84037365.75999999</v>
          </cell>
          <cell r="I11">
            <v>62.610443963982206</v>
          </cell>
          <cell r="J11">
            <v>-50185234.24000001</v>
          </cell>
          <cell r="K11">
            <v>92.903107555565</v>
          </cell>
          <cell r="L11">
            <v>-36091785.889999986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34375524.83</v>
          </cell>
          <cell r="H12">
            <v>5594368.689999998</v>
          </cell>
          <cell r="I12">
            <v>51.3366299237223</v>
          </cell>
          <cell r="J12">
            <v>-5303052.310000002</v>
          </cell>
          <cell r="K12">
            <v>88.11714951948497</v>
          </cell>
          <cell r="L12">
            <v>-4635638.170000002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74153730.37</v>
          </cell>
          <cell r="H13">
            <v>13169984.680000007</v>
          </cell>
          <cell r="I13">
            <v>67.5293998326582</v>
          </cell>
          <cell r="J13">
            <v>-6332609.319999993</v>
          </cell>
          <cell r="K13">
            <v>93.39476359699842</v>
          </cell>
          <cell r="L13">
            <v>-5244436.629999995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39368654.08</v>
          </cell>
          <cell r="H14">
            <v>7180997.819999997</v>
          </cell>
          <cell r="I14">
            <v>62.326935034500686</v>
          </cell>
          <cell r="J14">
            <v>-4340502.180000003</v>
          </cell>
          <cell r="K14">
            <v>92.21941822713408</v>
          </cell>
          <cell r="L14">
            <v>-3321545.920000002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6392606.96</v>
          </cell>
          <cell r="H15">
            <v>1074668.7800000003</v>
          </cell>
          <cell r="I15">
            <v>53.17588979549426</v>
          </cell>
          <cell r="J15">
            <v>-946301.2199999997</v>
          </cell>
          <cell r="K15">
            <v>89.04542891528673</v>
          </cell>
          <cell r="L15">
            <v>-786433.04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5681413.19</v>
          </cell>
          <cell r="H16">
            <v>805339.6000000006</v>
          </cell>
          <cell r="I16">
            <v>54.38845208878399</v>
          </cell>
          <cell r="J16">
            <v>-675378.3999999994</v>
          </cell>
          <cell r="K16">
            <v>91.85809691819986</v>
          </cell>
          <cell r="L16">
            <v>-503575.8099999996</v>
          </cell>
        </row>
        <row r="17">
          <cell r="B17">
            <v>85042555</v>
          </cell>
          <cell r="C17">
            <v>23429991</v>
          </cell>
          <cell r="D17">
            <v>6736214</v>
          </cell>
          <cell r="G17">
            <v>23277897.44</v>
          </cell>
          <cell r="H17">
            <v>4715225.060000002</v>
          </cell>
          <cell r="I17">
            <v>69.9981482179753</v>
          </cell>
          <cell r="J17">
            <v>-2020988.9399999976</v>
          </cell>
          <cell r="K17">
            <v>99.35085950310439</v>
          </cell>
          <cell r="L17">
            <v>-152093.55999999866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2358698.33</v>
          </cell>
          <cell r="H18">
            <v>375117.80000000005</v>
          </cell>
          <cell r="I18">
            <v>85.91559554020505</v>
          </cell>
          <cell r="J18">
            <v>-61494.19999999995</v>
          </cell>
          <cell r="K18">
            <v>118.32889254773771</v>
          </cell>
          <cell r="L18">
            <v>365357.3300000001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4815793.86</v>
          </cell>
          <cell r="H19">
            <v>836565.9000000004</v>
          </cell>
          <cell r="I19">
            <v>67.4718479458397</v>
          </cell>
          <cell r="J19">
            <v>-403308.0999999996</v>
          </cell>
          <cell r="K19">
            <v>108.8520154985143</v>
          </cell>
          <cell r="L19">
            <v>391627.86000000034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10528788.49</v>
          </cell>
          <cell r="H20">
            <v>1908080.3499999996</v>
          </cell>
          <cell r="I20">
            <v>69.02862758561558</v>
          </cell>
          <cell r="J20">
            <v>-856106.6500000004</v>
          </cell>
          <cell r="K20">
            <v>104.88219010047237</v>
          </cell>
          <cell r="L20">
            <v>490107.4900000002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6597174.79</v>
          </cell>
          <cell r="H21">
            <v>1263666.2000000002</v>
          </cell>
          <cell r="I21">
            <v>72.19852296736612</v>
          </cell>
          <cell r="J21">
            <v>-486599.7999999998</v>
          </cell>
          <cell r="K21">
            <v>99.9774619460733</v>
          </cell>
          <cell r="L21">
            <v>-1487.2099999999627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11052250.16</v>
          </cell>
          <cell r="H22">
            <v>1709907.3800000008</v>
          </cell>
          <cell r="I22">
            <v>72.96258566100859</v>
          </cell>
          <cell r="J22">
            <v>-633632.6199999992</v>
          </cell>
          <cell r="K22">
            <v>111.71730702692224</v>
          </cell>
          <cell r="L22">
            <v>1159199.1600000001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5536192.92</v>
          </cell>
          <cell r="H23">
            <v>837862.2599999998</v>
          </cell>
          <cell r="I23">
            <v>55.495836134523344</v>
          </cell>
          <cell r="J23">
            <v>-671912.7400000002</v>
          </cell>
          <cell r="K23">
            <v>96.53825665935564</v>
          </cell>
          <cell r="L23">
            <v>-198521.08000000007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5201959.73</v>
          </cell>
          <cell r="H24">
            <v>795748.0100000007</v>
          </cell>
          <cell r="I24">
            <v>68.02887269699362</v>
          </cell>
          <cell r="J24">
            <v>-373972.9899999993</v>
          </cell>
          <cell r="K24">
            <v>114.4055501416665</v>
          </cell>
          <cell r="L24">
            <v>655012.7300000004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7543651.77</v>
          </cell>
          <cell r="H25">
            <v>1419388.0499999998</v>
          </cell>
          <cell r="I25">
            <v>79.99166206422379</v>
          </cell>
          <cell r="J25">
            <v>-355031.9500000002</v>
          </cell>
          <cell r="K25">
            <v>108.92696170717105</v>
          </cell>
          <cell r="L25">
            <v>618229.7699999996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4675531.2</v>
          </cell>
          <cell r="H26">
            <v>826201.8500000001</v>
          </cell>
          <cell r="I26">
            <v>60.14641637504724</v>
          </cell>
          <cell r="J26">
            <v>-547449.1499999999</v>
          </cell>
          <cell r="K26">
            <v>99.7954841217277</v>
          </cell>
          <cell r="L26">
            <v>-9581.799999999814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3584638.21</v>
          </cell>
          <cell r="H27">
            <v>633450.31</v>
          </cell>
          <cell r="I27">
            <v>63.48552446564247</v>
          </cell>
          <cell r="J27">
            <v>-364336.68999999994</v>
          </cell>
          <cell r="K27">
            <v>102.8106186410879</v>
          </cell>
          <cell r="L27">
            <v>97996.20999999996</v>
          </cell>
        </row>
        <row r="28">
          <cell r="B28">
            <v>30060410</v>
          </cell>
          <cell r="C28">
            <v>7971945</v>
          </cell>
          <cell r="D28">
            <v>2132841</v>
          </cell>
          <cell r="G28">
            <v>8247949.32</v>
          </cell>
          <cell r="H28">
            <v>1333676.7300000004</v>
          </cell>
          <cell r="I28">
            <v>62.53052759207088</v>
          </cell>
          <cell r="J28">
            <v>-799164.2699999996</v>
          </cell>
          <cell r="K28">
            <v>103.46219548679775</v>
          </cell>
          <cell r="L28">
            <v>276004.3200000003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15867116.91</v>
          </cell>
          <cell r="H29">
            <v>2626120.2300000004</v>
          </cell>
          <cell r="I29">
            <v>65.3490834999128</v>
          </cell>
          <cell r="J29">
            <v>-1392482.7699999996</v>
          </cell>
          <cell r="K29">
            <v>105.20512501064177</v>
          </cell>
          <cell r="L29">
            <v>785040.9100000001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5727381.4</v>
          </cell>
          <cell r="H30">
            <v>1007024.6200000001</v>
          </cell>
          <cell r="I30">
            <v>60.98478142910436</v>
          </cell>
          <cell r="J30">
            <v>-644247.3799999999</v>
          </cell>
          <cell r="K30">
            <v>104.96436086055883</v>
          </cell>
          <cell r="L30">
            <v>270880.4000000004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5789935.26</v>
          </cell>
          <cell r="H31">
            <v>911014.0199999996</v>
          </cell>
          <cell r="I31">
            <v>50.981020914208244</v>
          </cell>
          <cell r="J31">
            <v>-875952.9800000004</v>
          </cell>
          <cell r="K31">
            <v>93.14095666001482</v>
          </cell>
          <cell r="L31">
            <v>-426379.7400000002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2191549.74</v>
          </cell>
          <cell r="H32">
            <v>444908.5500000003</v>
          </cell>
          <cell r="I32">
            <v>80.80754225559326</v>
          </cell>
          <cell r="J32">
            <v>-105669.44999999972</v>
          </cell>
          <cell r="K32">
            <v>110.74630348700182</v>
          </cell>
          <cell r="L32">
            <v>212657.74000000022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6649762.41</v>
          </cell>
          <cell r="H33">
            <v>1109457.4400000004</v>
          </cell>
          <cell r="I33">
            <v>81.852500488773</v>
          </cell>
          <cell r="J33">
            <v>-245977.5599999996</v>
          </cell>
          <cell r="K33">
            <v>130.1214381652574</v>
          </cell>
          <cell r="L33">
            <v>1539334.4100000001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4051833.05</v>
          </cell>
          <cell r="H34">
            <v>706685.79</v>
          </cell>
          <cell r="I34">
            <v>63.71406173364878</v>
          </cell>
          <cell r="J34">
            <v>-402466.20999999996</v>
          </cell>
          <cell r="K34">
            <v>104.45910922510937</v>
          </cell>
          <cell r="L34">
            <v>172963.0499999998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9043760.65</v>
          </cell>
          <cell r="H35">
            <v>1267114</v>
          </cell>
          <cell r="I35">
            <v>32.20762517459055</v>
          </cell>
          <cell r="J35">
            <v>-2667091</v>
          </cell>
          <cell r="K35">
            <v>82.33803836722736</v>
          </cell>
          <cell r="L35">
            <v>-1939936.3499999996</v>
          </cell>
        </row>
        <row r="36">
          <cell r="B36">
            <v>3626661424</v>
          </cell>
          <cell r="C36">
            <v>1067396503</v>
          </cell>
          <cell r="D36">
            <v>281475563</v>
          </cell>
          <cell r="G36">
            <v>1013310305.6300001</v>
          </cell>
          <cell r="H36">
            <v>182105183.47999996</v>
          </cell>
          <cell r="I36">
            <v>64.69662287521562</v>
          </cell>
          <cell r="J36">
            <v>-99370379.52000001</v>
          </cell>
          <cell r="K36">
            <v>94.93288602520371</v>
          </cell>
          <cell r="L36">
            <v>-54086197.37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E30" sqref="E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238130696.45</v>
      </c>
      <c r="F10" s="33">
        <f>'[5]вспомогат'!H10</f>
        <v>45515243.599999994</v>
      </c>
      <c r="G10" s="34">
        <f>'[5]вспомогат'!I10</f>
        <v>72.02387606800953</v>
      </c>
      <c r="H10" s="35">
        <f>'[5]вспомогат'!J10</f>
        <v>-17679416.400000006</v>
      </c>
      <c r="I10" s="36">
        <f>'[5]вспомогат'!K10</f>
        <v>96.82475520746146</v>
      </c>
      <c r="J10" s="37">
        <f>'[5]вспомогат'!L10</f>
        <v>-7809193.550000012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472465814.11</v>
      </c>
      <c r="F12" s="38">
        <f>'[5]вспомогат'!H11</f>
        <v>84037365.75999999</v>
      </c>
      <c r="G12" s="39">
        <f>'[5]вспомогат'!I11</f>
        <v>62.610443963982206</v>
      </c>
      <c r="H12" s="35">
        <f>'[5]вспомогат'!J11</f>
        <v>-50185234.24000001</v>
      </c>
      <c r="I12" s="36">
        <f>'[5]вспомогат'!K11</f>
        <v>92.903107555565</v>
      </c>
      <c r="J12" s="37">
        <f>'[5]вспомогат'!L11</f>
        <v>-36091785.889999986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34375524.83</v>
      </c>
      <c r="F13" s="38">
        <f>'[5]вспомогат'!H12</f>
        <v>5594368.689999998</v>
      </c>
      <c r="G13" s="39">
        <f>'[5]вспомогат'!I12</f>
        <v>51.3366299237223</v>
      </c>
      <c r="H13" s="35">
        <f>'[5]вспомогат'!J12</f>
        <v>-5303052.310000002</v>
      </c>
      <c r="I13" s="36">
        <f>'[5]вспомогат'!K12</f>
        <v>88.11714951948497</v>
      </c>
      <c r="J13" s="37">
        <f>'[5]вспомогат'!L12</f>
        <v>-4635638.170000002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74153730.37</v>
      </c>
      <c r="F14" s="38">
        <f>'[5]вспомогат'!H13</f>
        <v>13169984.680000007</v>
      </c>
      <c r="G14" s="39">
        <f>'[5]вспомогат'!I13</f>
        <v>67.5293998326582</v>
      </c>
      <c r="H14" s="35">
        <f>'[5]вспомогат'!J13</f>
        <v>-6332609.319999993</v>
      </c>
      <c r="I14" s="36">
        <f>'[5]вспомогат'!K13</f>
        <v>93.39476359699842</v>
      </c>
      <c r="J14" s="37">
        <f>'[5]вспомогат'!L13</f>
        <v>-5244436.629999995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39368654.08</v>
      </c>
      <c r="F15" s="38">
        <f>'[5]вспомогат'!H14</f>
        <v>7180997.819999997</v>
      </c>
      <c r="G15" s="39">
        <f>'[5]вспомогат'!I14</f>
        <v>62.326935034500686</v>
      </c>
      <c r="H15" s="35">
        <f>'[5]вспомогат'!J14</f>
        <v>-4340502.180000003</v>
      </c>
      <c r="I15" s="36">
        <f>'[5]вспомогат'!K14</f>
        <v>92.21941822713408</v>
      </c>
      <c r="J15" s="37">
        <f>'[5]вспомогат'!L14</f>
        <v>-3321545.920000002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6392606.96</v>
      </c>
      <c r="F16" s="38">
        <f>'[5]вспомогат'!H15</f>
        <v>1074668.7800000003</v>
      </c>
      <c r="G16" s="39">
        <f>'[5]вспомогат'!I15</f>
        <v>53.17588979549426</v>
      </c>
      <c r="H16" s="35">
        <f>'[5]вспомогат'!J15</f>
        <v>-946301.2199999997</v>
      </c>
      <c r="I16" s="36">
        <f>'[5]вспомогат'!K15</f>
        <v>89.04542891528673</v>
      </c>
      <c r="J16" s="37">
        <f>'[5]вспомогат'!L15</f>
        <v>-786433.04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626756330.35</v>
      </c>
      <c r="F17" s="42">
        <f>SUM(F12:F16)</f>
        <v>111057385.72999999</v>
      </c>
      <c r="G17" s="43">
        <f>F17/D17*100</f>
        <v>62.333978472830395</v>
      </c>
      <c r="H17" s="42">
        <f>SUM(H12:H16)</f>
        <v>-67107699.27000001</v>
      </c>
      <c r="I17" s="44">
        <f>E17/C17*100</f>
        <v>92.60089193371566</v>
      </c>
      <c r="J17" s="42">
        <f>SUM(J12:J16)</f>
        <v>-50079839.64999998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5681413.19</v>
      </c>
      <c r="F18" s="46">
        <f>'[5]вспомогат'!H16</f>
        <v>805339.6000000006</v>
      </c>
      <c r="G18" s="47">
        <f>'[5]вспомогат'!I16</f>
        <v>54.38845208878399</v>
      </c>
      <c r="H18" s="48">
        <f>'[5]вспомогат'!J16</f>
        <v>-675378.3999999994</v>
      </c>
      <c r="I18" s="49">
        <f>'[5]вспомогат'!K16</f>
        <v>91.85809691819986</v>
      </c>
      <c r="J18" s="50">
        <f>'[5]вспомогат'!L16</f>
        <v>-503575.8099999996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23429991</v>
      </c>
      <c r="D19" s="38">
        <f>'[5]вспомогат'!D17</f>
        <v>6736214</v>
      </c>
      <c r="E19" s="33">
        <f>'[5]вспомогат'!G17</f>
        <v>23277897.44</v>
      </c>
      <c r="F19" s="38">
        <f>'[5]вспомогат'!H17</f>
        <v>4715225.060000002</v>
      </c>
      <c r="G19" s="39">
        <f>'[5]вспомогат'!I17</f>
        <v>69.9981482179753</v>
      </c>
      <c r="H19" s="35">
        <f>'[5]вспомогат'!J17</f>
        <v>-2020988.9399999976</v>
      </c>
      <c r="I19" s="36">
        <f>'[5]вспомогат'!K17</f>
        <v>99.35085950310439</v>
      </c>
      <c r="J19" s="37">
        <f>'[5]вспомогат'!L17</f>
        <v>-152093.55999999866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2358698.33</v>
      </c>
      <c r="F20" s="38">
        <f>'[5]вспомогат'!H18</f>
        <v>375117.80000000005</v>
      </c>
      <c r="G20" s="39">
        <f>'[5]вспомогат'!I18</f>
        <v>85.91559554020505</v>
      </c>
      <c r="H20" s="35">
        <f>'[5]вспомогат'!J18</f>
        <v>-61494.19999999995</v>
      </c>
      <c r="I20" s="36">
        <f>'[5]вспомогат'!K18</f>
        <v>118.32889254773771</v>
      </c>
      <c r="J20" s="37">
        <f>'[5]вспомогат'!L18</f>
        <v>365357.3300000001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4815793.86</v>
      </c>
      <c r="F21" s="38">
        <f>'[5]вспомогат'!H19</f>
        <v>836565.9000000004</v>
      </c>
      <c r="G21" s="39">
        <f>'[5]вспомогат'!I19</f>
        <v>67.4718479458397</v>
      </c>
      <c r="H21" s="35">
        <f>'[5]вспомогат'!J19</f>
        <v>-403308.0999999996</v>
      </c>
      <c r="I21" s="36">
        <f>'[5]вспомогат'!K19</f>
        <v>108.8520154985143</v>
      </c>
      <c r="J21" s="37">
        <f>'[5]вспомогат'!L19</f>
        <v>391627.86000000034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10528788.49</v>
      </c>
      <c r="F22" s="38">
        <f>'[5]вспомогат'!H20</f>
        <v>1908080.3499999996</v>
      </c>
      <c r="G22" s="39">
        <f>'[5]вспомогат'!I20</f>
        <v>69.02862758561558</v>
      </c>
      <c r="H22" s="35">
        <f>'[5]вспомогат'!J20</f>
        <v>-856106.6500000004</v>
      </c>
      <c r="I22" s="36">
        <f>'[5]вспомогат'!K20</f>
        <v>104.88219010047237</v>
      </c>
      <c r="J22" s="37">
        <f>'[5]вспомогат'!L20</f>
        <v>490107.4900000002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6597174.79</v>
      </c>
      <c r="F23" s="38">
        <f>'[5]вспомогат'!H21</f>
        <v>1263666.2000000002</v>
      </c>
      <c r="G23" s="39">
        <f>'[5]вспомогат'!I21</f>
        <v>72.19852296736612</v>
      </c>
      <c r="H23" s="35">
        <f>'[5]вспомогат'!J21</f>
        <v>-486599.7999999998</v>
      </c>
      <c r="I23" s="36">
        <f>'[5]вспомогат'!K21</f>
        <v>99.9774619460733</v>
      </c>
      <c r="J23" s="37">
        <f>'[5]вспомогат'!L21</f>
        <v>-1487.2099999999627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11052250.16</v>
      </c>
      <c r="F24" s="38">
        <f>'[5]вспомогат'!H22</f>
        <v>1709907.3800000008</v>
      </c>
      <c r="G24" s="39">
        <f>'[5]вспомогат'!I22</f>
        <v>72.96258566100859</v>
      </c>
      <c r="H24" s="35">
        <f>'[5]вспомогат'!J22</f>
        <v>-633632.6199999992</v>
      </c>
      <c r="I24" s="36">
        <f>'[5]вспомогат'!K22</f>
        <v>111.71730702692224</v>
      </c>
      <c r="J24" s="37">
        <f>'[5]вспомогат'!L22</f>
        <v>1159199.1600000001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5536192.92</v>
      </c>
      <c r="F25" s="38">
        <f>'[5]вспомогат'!H23</f>
        <v>837862.2599999998</v>
      </c>
      <c r="G25" s="39">
        <f>'[5]вспомогат'!I23</f>
        <v>55.495836134523344</v>
      </c>
      <c r="H25" s="35">
        <f>'[5]вспомогат'!J23</f>
        <v>-671912.7400000002</v>
      </c>
      <c r="I25" s="36">
        <f>'[5]вспомогат'!K23</f>
        <v>96.53825665935564</v>
      </c>
      <c r="J25" s="37">
        <f>'[5]вспомогат'!L23</f>
        <v>-198521.08000000007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5201959.73</v>
      </c>
      <c r="F26" s="38">
        <f>'[5]вспомогат'!H24</f>
        <v>795748.0100000007</v>
      </c>
      <c r="G26" s="39">
        <f>'[5]вспомогат'!I24</f>
        <v>68.02887269699362</v>
      </c>
      <c r="H26" s="35">
        <f>'[5]вспомогат'!J24</f>
        <v>-373972.9899999993</v>
      </c>
      <c r="I26" s="36">
        <f>'[5]вспомогат'!K24</f>
        <v>114.4055501416665</v>
      </c>
      <c r="J26" s="37">
        <f>'[5]вспомогат'!L24</f>
        <v>655012.7300000004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7543651.77</v>
      </c>
      <c r="F27" s="38">
        <f>'[5]вспомогат'!H25</f>
        <v>1419388.0499999998</v>
      </c>
      <c r="G27" s="39">
        <f>'[5]вспомогат'!I25</f>
        <v>79.99166206422379</v>
      </c>
      <c r="H27" s="35">
        <f>'[5]вспомогат'!J25</f>
        <v>-355031.9500000002</v>
      </c>
      <c r="I27" s="36">
        <f>'[5]вспомогат'!K25</f>
        <v>108.92696170717105</v>
      </c>
      <c r="J27" s="37">
        <f>'[5]вспомогат'!L25</f>
        <v>618229.7699999996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4675531.2</v>
      </c>
      <c r="F28" s="38">
        <f>'[5]вспомогат'!H26</f>
        <v>826201.8500000001</v>
      </c>
      <c r="G28" s="39">
        <f>'[5]вспомогат'!I26</f>
        <v>60.14641637504724</v>
      </c>
      <c r="H28" s="35">
        <f>'[5]вспомогат'!J26</f>
        <v>-547449.1499999999</v>
      </c>
      <c r="I28" s="36">
        <f>'[5]вспомогат'!K26</f>
        <v>99.7954841217277</v>
      </c>
      <c r="J28" s="37">
        <f>'[5]вспомогат'!L26</f>
        <v>-9581.799999999814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3584638.21</v>
      </c>
      <c r="F29" s="38">
        <f>'[5]вспомогат'!H27</f>
        <v>633450.31</v>
      </c>
      <c r="G29" s="39">
        <f>'[5]вспомогат'!I27</f>
        <v>63.48552446564247</v>
      </c>
      <c r="H29" s="35">
        <f>'[5]вспомогат'!J27</f>
        <v>-364336.68999999994</v>
      </c>
      <c r="I29" s="36">
        <f>'[5]вспомогат'!K27</f>
        <v>102.8106186410879</v>
      </c>
      <c r="J29" s="37">
        <f>'[5]вспомогат'!L27</f>
        <v>97996.20999999996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7971945</v>
      </c>
      <c r="D30" s="38">
        <f>'[5]вспомогат'!D28</f>
        <v>2132841</v>
      </c>
      <c r="E30" s="33">
        <f>'[5]вспомогат'!G28</f>
        <v>8247949.32</v>
      </c>
      <c r="F30" s="38">
        <f>'[5]вспомогат'!H28</f>
        <v>1333676.7300000004</v>
      </c>
      <c r="G30" s="39">
        <f>'[5]вспомогат'!I28</f>
        <v>62.53052759207088</v>
      </c>
      <c r="H30" s="35">
        <f>'[5]вспомогат'!J28</f>
        <v>-799164.2699999996</v>
      </c>
      <c r="I30" s="36">
        <f>'[5]вспомогат'!K28</f>
        <v>103.46219548679775</v>
      </c>
      <c r="J30" s="37">
        <f>'[5]вспомогат'!L28</f>
        <v>276004.3200000003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15867116.91</v>
      </c>
      <c r="F31" s="38">
        <f>'[5]вспомогат'!H29</f>
        <v>2626120.2300000004</v>
      </c>
      <c r="G31" s="39">
        <f>'[5]вспомогат'!I29</f>
        <v>65.3490834999128</v>
      </c>
      <c r="H31" s="35">
        <f>'[5]вспомогат'!J29</f>
        <v>-1392482.7699999996</v>
      </c>
      <c r="I31" s="36">
        <f>'[5]вспомогат'!K29</f>
        <v>105.20512501064177</v>
      </c>
      <c r="J31" s="37">
        <f>'[5]вспомогат'!L29</f>
        <v>785040.9100000001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5727381.4</v>
      </c>
      <c r="F32" s="38">
        <f>'[5]вспомогат'!H30</f>
        <v>1007024.6200000001</v>
      </c>
      <c r="G32" s="39">
        <f>'[5]вспомогат'!I30</f>
        <v>60.98478142910436</v>
      </c>
      <c r="H32" s="35">
        <f>'[5]вспомогат'!J30</f>
        <v>-644247.3799999999</v>
      </c>
      <c r="I32" s="36">
        <f>'[5]вспомогат'!K30</f>
        <v>104.96436086055883</v>
      </c>
      <c r="J32" s="37">
        <f>'[5]вспомогат'!L30</f>
        <v>270880.4000000004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5789935.26</v>
      </c>
      <c r="F33" s="38">
        <f>'[5]вспомогат'!H31</f>
        <v>911014.0199999996</v>
      </c>
      <c r="G33" s="39">
        <f>'[5]вспомогат'!I31</f>
        <v>50.981020914208244</v>
      </c>
      <c r="H33" s="35">
        <f>'[5]вспомогат'!J31</f>
        <v>-875952.9800000004</v>
      </c>
      <c r="I33" s="36">
        <f>'[5]вспомогат'!K31</f>
        <v>93.14095666001482</v>
      </c>
      <c r="J33" s="37">
        <f>'[5]вспомогат'!L31</f>
        <v>-426379.7400000002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2191549.74</v>
      </c>
      <c r="F34" s="38">
        <f>'[5]вспомогат'!H32</f>
        <v>444908.5500000003</v>
      </c>
      <c r="G34" s="39">
        <f>'[5]вспомогат'!I32</f>
        <v>80.80754225559326</v>
      </c>
      <c r="H34" s="35">
        <f>'[5]вспомогат'!J32</f>
        <v>-105669.44999999972</v>
      </c>
      <c r="I34" s="36">
        <f>'[5]вспомогат'!K32</f>
        <v>110.74630348700182</v>
      </c>
      <c r="J34" s="37">
        <f>'[5]вспомогат'!L32</f>
        <v>212657.74000000022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6649762.41</v>
      </c>
      <c r="F35" s="38">
        <f>'[5]вспомогат'!H33</f>
        <v>1109457.4400000004</v>
      </c>
      <c r="G35" s="39">
        <f>'[5]вспомогат'!I33</f>
        <v>81.852500488773</v>
      </c>
      <c r="H35" s="35">
        <f>'[5]вспомогат'!J33</f>
        <v>-245977.5599999996</v>
      </c>
      <c r="I35" s="36">
        <f>'[5]вспомогат'!K33</f>
        <v>130.1214381652574</v>
      </c>
      <c r="J35" s="37">
        <f>'[5]вспомогат'!L33</f>
        <v>1539334.4100000001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4051833.05</v>
      </c>
      <c r="F36" s="38">
        <f>'[5]вспомогат'!H34</f>
        <v>706685.79</v>
      </c>
      <c r="G36" s="39">
        <f>'[5]вспомогат'!I34</f>
        <v>63.71406173364878</v>
      </c>
      <c r="H36" s="35">
        <f>'[5]вспомогат'!J34</f>
        <v>-402466.20999999996</v>
      </c>
      <c r="I36" s="36">
        <f>'[5]вспомогат'!K34</f>
        <v>104.45910922510937</v>
      </c>
      <c r="J36" s="37">
        <f>'[5]вспомогат'!L34</f>
        <v>172963.0499999998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9043760.65</v>
      </c>
      <c r="F37" s="38">
        <f>'[5]вспомогат'!H35</f>
        <v>1267114</v>
      </c>
      <c r="G37" s="39">
        <f>'[5]вспомогат'!I35</f>
        <v>32.20762517459055</v>
      </c>
      <c r="H37" s="35">
        <f>'[5]вспомогат'!J35</f>
        <v>-2667091</v>
      </c>
      <c r="I37" s="36">
        <f>'[5]вспомогат'!K35</f>
        <v>82.33803836722736</v>
      </c>
      <c r="J37" s="37">
        <f>'[5]вспомогат'!L35</f>
        <v>-1939936.3499999996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144620443</v>
      </c>
      <c r="D38" s="42">
        <f>SUM(D18:D37)</f>
        <v>40115818</v>
      </c>
      <c r="E38" s="42">
        <f>SUM(E18:E37)</f>
        <v>148423278.83</v>
      </c>
      <c r="F38" s="42">
        <f>SUM(F18:F37)</f>
        <v>25532554.15000001</v>
      </c>
      <c r="G38" s="43">
        <f>F38/D38*100</f>
        <v>63.647098383984115</v>
      </c>
      <c r="H38" s="42">
        <f>SUM(H18:H37)</f>
        <v>-14583263.849999994</v>
      </c>
      <c r="I38" s="44">
        <f>E38/C38*100</f>
        <v>102.62952854459174</v>
      </c>
      <c r="J38" s="42">
        <f>SUM(J18:J37)</f>
        <v>3802835.830000004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1067396503</v>
      </c>
      <c r="D39" s="53">
        <f>'[5]вспомогат'!D36</f>
        <v>281475563</v>
      </c>
      <c r="E39" s="53">
        <f>'[5]вспомогат'!G36</f>
        <v>1013310305.6300001</v>
      </c>
      <c r="F39" s="53">
        <f>'[5]вспомогат'!H36</f>
        <v>182105183.47999996</v>
      </c>
      <c r="G39" s="54">
        <f>'[5]вспомогат'!I36</f>
        <v>64.69662287521562</v>
      </c>
      <c r="H39" s="53">
        <f>'[5]вспомогат'!J36</f>
        <v>-99370379.52000001</v>
      </c>
      <c r="I39" s="54">
        <f>'[5]вспомогат'!K36</f>
        <v>94.93288602520371</v>
      </c>
      <c r="J39" s="53">
        <f>'[5]вспомогат'!L36</f>
        <v>-54086197.37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20.04.2012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2012-04-23T05:01:47Z</dcterms:created>
  <dcterms:modified xsi:type="dcterms:W3CDTF">2012-04-23T05:04:58Z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