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<sst xmlns="http://schemas.openxmlformats.org/spreadsheetml/2006/main" count="47" uniqueCount="42">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</sst>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2\&#1085;&#1072;&#1076;&#1093;_04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04.05.2012</v>
          </cell>
        </row>
        <row r="6">
          <cell r="G6" t="str">
            <v>Фактично надійшло на 04.05.2012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262461175.8</v>
          </cell>
          <cell r="H10">
            <v>6579788.180000007</v>
          </cell>
          <cell r="I10">
            <v>8.433002991633638</v>
          </cell>
          <cell r="J10">
            <v>-71444471.82</v>
          </cell>
          <cell r="K10">
            <v>81.01549995578215</v>
          </cell>
          <cell r="L10">
            <v>-61502974.19999999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540824819.88</v>
          </cell>
          <cell r="H11">
            <v>16553359.290000021</v>
          </cell>
          <cell r="I11">
            <v>12.0916406304785</v>
          </cell>
          <cell r="J11">
            <v>-120345840.70999998</v>
          </cell>
          <cell r="K11">
            <v>83.78946815340701</v>
          </cell>
          <cell r="L11">
            <v>-104631980.12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39144198.69</v>
          </cell>
          <cell r="H12">
            <v>500656.2599999979</v>
          </cell>
          <cell r="I12">
            <v>4.8978786722624745</v>
          </cell>
          <cell r="J12">
            <v>-9721243.740000002</v>
          </cell>
          <cell r="K12">
            <v>81.15636091782103</v>
          </cell>
          <cell r="L12">
            <v>-9088864.310000002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80397295.85</v>
          </cell>
          <cell r="H13">
            <v>612345.4399999976</v>
          </cell>
          <cell r="I13">
            <v>2.8624940369132776</v>
          </cell>
          <cell r="J13">
            <v>-20779679.560000002</v>
          </cell>
          <cell r="K13">
            <v>79.76698352752419</v>
          </cell>
          <cell r="L13">
            <v>-20392896.150000006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44563086.89</v>
          </cell>
          <cell r="H14">
            <v>738919.2700000033</v>
          </cell>
          <cell r="I14">
            <v>6.286962444270524</v>
          </cell>
          <cell r="J14">
            <v>-11014280.729999997</v>
          </cell>
          <cell r="K14">
            <v>81.85213798183068</v>
          </cell>
          <cell r="L14">
            <v>-9880313.11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7291268.6</v>
          </cell>
          <cell r="H15">
            <v>52980.30999999959</v>
          </cell>
          <cell r="I15">
            <v>2.604927108685478</v>
          </cell>
          <cell r="J15">
            <v>-1980869.6900000004</v>
          </cell>
          <cell r="K15">
            <v>79.31421566014605</v>
          </cell>
          <cell r="L15">
            <v>-1901621.4000000004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6419198.25</v>
          </cell>
          <cell r="H16">
            <v>70790.33999999985</v>
          </cell>
          <cell r="I16">
            <v>4.85750672973137</v>
          </cell>
          <cell r="J16">
            <v>-1386548.6600000001</v>
          </cell>
          <cell r="K16">
            <v>83.99532511559305</v>
          </cell>
          <cell r="L16">
            <v>-1223129.75</v>
          </cell>
        </row>
        <row r="17">
          <cell r="B17">
            <v>85042555</v>
          </cell>
          <cell r="C17">
            <v>29929363</v>
          </cell>
          <cell r="D17">
            <v>6456465</v>
          </cell>
          <cell r="G17">
            <v>25966002.98</v>
          </cell>
          <cell r="H17">
            <v>239215.01000000164</v>
          </cell>
          <cell r="I17">
            <v>3.705046182392403</v>
          </cell>
          <cell r="J17">
            <v>-6217249.989999998</v>
          </cell>
          <cell r="K17">
            <v>86.75761986648362</v>
          </cell>
          <cell r="L17">
            <v>-3963360.0199999996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2728385.01</v>
          </cell>
          <cell r="H18">
            <v>4828.35999999987</v>
          </cell>
          <cell r="I18">
            <v>0.9642738029856447</v>
          </cell>
          <cell r="J18">
            <v>-495896.64000000013</v>
          </cell>
          <cell r="K18">
            <v>109.39506051563993</v>
          </cell>
          <cell r="L18">
            <v>234319.00999999978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5540579.99</v>
          </cell>
          <cell r="H19">
            <v>75535.36000000034</v>
          </cell>
          <cell r="I19">
            <v>6.314150366927028</v>
          </cell>
          <cell r="J19">
            <v>-1120751.6399999997</v>
          </cell>
          <cell r="K19">
            <v>98.57888661287623</v>
          </cell>
          <cell r="L19">
            <v>-79873.00999999978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11893323.17</v>
          </cell>
          <cell r="H20">
            <v>268181.4900000002</v>
          </cell>
          <cell r="I20">
            <v>9.45305241518896</v>
          </cell>
          <cell r="J20">
            <v>-2568801.51</v>
          </cell>
          <cell r="K20">
            <v>92.36338829684459</v>
          </cell>
          <cell r="L20">
            <v>-983340.8300000001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7485840.47</v>
          </cell>
          <cell r="H21">
            <v>52664.299999999814</v>
          </cell>
          <cell r="I21">
            <v>2.994831976689293</v>
          </cell>
          <cell r="J21">
            <v>-1705841.7000000002</v>
          </cell>
          <cell r="K21">
            <v>89.57388998282671</v>
          </cell>
          <cell r="L21">
            <v>-871327.5300000003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12474132.97</v>
          </cell>
          <cell r="H22">
            <v>230785.15000000037</v>
          </cell>
          <cell r="I22">
            <v>6.951426941464507</v>
          </cell>
          <cell r="J22">
            <v>-3089182.8499999996</v>
          </cell>
          <cell r="K22">
            <v>94.45435977489602</v>
          </cell>
          <cell r="L22">
            <v>-732386.0299999993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6311901.54</v>
          </cell>
          <cell r="H23">
            <v>40735.419999999925</v>
          </cell>
          <cell r="I23">
            <v>2.481740947541888</v>
          </cell>
          <cell r="J23">
            <v>-1600669.58</v>
          </cell>
          <cell r="K23">
            <v>85.76979853159054</v>
          </cell>
          <cell r="L23">
            <v>-1047217.46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5876502.04</v>
          </cell>
          <cell r="H24">
            <v>108143.13999999966</v>
          </cell>
          <cell r="I24">
            <v>7.072348534887866</v>
          </cell>
          <cell r="J24">
            <v>-1420954.8600000003</v>
          </cell>
          <cell r="K24">
            <v>96.71590714025325</v>
          </cell>
          <cell r="L24">
            <v>-199542.95999999996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8512836.26</v>
          </cell>
          <cell r="H25">
            <v>133111.25</v>
          </cell>
          <cell r="I25">
            <v>7.095709351045343</v>
          </cell>
          <cell r="J25">
            <v>-1742828.75</v>
          </cell>
          <cell r="K25">
            <v>96.72180578415023</v>
          </cell>
          <cell r="L25">
            <v>-288525.7400000002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5496863.29</v>
          </cell>
          <cell r="H26">
            <v>70191.95999999996</v>
          </cell>
          <cell r="I26">
            <v>5.6974872177411795</v>
          </cell>
          <cell r="J26">
            <v>-1161789.04</v>
          </cell>
          <cell r="K26">
            <v>92.89802206961728</v>
          </cell>
          <cell r="L26">
            <v>-420230.70999999996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4173984.96</v>
          </cell>
          <cell r="H27">
            <v>82465.08999999985</v>
          </cell>
          <cell r="I27">
            <v>8.449343950884929</v>
          </cell>
          <cell r="J27">
            <v>-893528.9100000001</v>
          </cell>
          <cell r="K27">
            <v>93.0664562444495</v>
          </cell>
          <cell r="L27">
            <v>-310966.04000000004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9336193.77</v>
          </cell>
          <cell r="H28">
            <v>79527.61999999918</v>
          </cell>
          <cell r="I28">
            <v>3.889255835403175</v>
          </cell>
          <cell r="J28">
            <v>-1965275.3800000008</v>
          </cell>
          <cell r="K28">
            <v>93.20583656492106</v>
          </cell>
          <cell r="L28">
            <v>-680554.2300000004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17615113.79</v>
          </cell>
          <cell r="H29">
            <v>148829.36999999732</v>
          </cell>
          <cell r="I29">
            <v>3.790374806316384</v>
          </cell>
          <cell r="J29">
            <v>-3777678.6300000027</v>
          </cell>
          <cell r="K29">
            <v>92.66925821513058</v>
          </cell>
          <cell r="L29">
            <v>-1393470.210000001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6743306.05</v>
          </cell>
          <cell r="H30">
            <v>129674.30999999959</v>
          </cell>
          <cell r="I30">
            <v>7.778151600235346</v>
          </cell>
          <cell r="J30">
            <v>-1537486.6900000004</v>
          </cell>
          <cell r="K30">
            <v>94.66066820688572</v>
          </cell>
          <cell r="L30">
            <v>-380355.9500000002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6753163.2</v>
          </cell>
          <cell r="H31">
            <v>128057.50999999978</v>
          </cell>
          <cell r="I31">
            <v>6.597369243997663</v>
          </cell>
          <cell r="J31">
            <v>-1812981.4900000002</v>
          </cell>
          <cell r="K31">
            <v>82.27993117553042</v>
          </cell>
          <cell r="L31">
            <v>-1454382.7999999998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2515969.53</v>
          </cell>
          <cell r="H32">
            <v>25716.959999999963</v>
          </cell>
          <cell r="I32">
            <v>4.56320754047397</v>
          </cell>
          <cell r="J32">
            <v>-537855.04</v>
          </cell>
          <cell r="K32">
            <v>98.95792152809243</v>
          </cell>
          <cell r="L32">
            <v>-26494.470000000205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7472524.42</v>
          </cell>
          <cell r="H33">
            <v>129762.58000000007</v>
          </cell>
          <cell r="I33">
            <v>8.431961802205032</v>
          </cell>
          <cell r="J33">
            <v>-1409174.42</v>
          </cell>
          <cell r="K33">
            <v>112.494562266233</v>
          </cell>
          <cell r="L33">
            <v>829959.4199999999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4662930.15</v>
          </cell>
          <cell r="H34">
            <v>66421.76000000071</v>
          </cell>
          <cell r="I34">
            <v>6.650229427837181</v>
          </cell>
          <cell r="J34">
            <v>-932367.2399999993</v>
          </cell>
          <cell r="K34">
            <v>95.59770680976264</v>
          </cell>
          <cell r="L34">
            <v>-214728.84999999963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10457146.9</v>
          </cell>
          <cell r="H35">
            <v>134893.3900000006</v>
          </cell>
          <cell r="I35">
            <v>4.006202047213151</v>
          </cell>
          <cell r="J35">
            <v>-3232220.6099999994</v>
          </cell>
          <cell r="K35">
            <v>85.64191633401073</v>
          </cell>
          <cell r="L35">
            <v>-1753167.0999999996</v>
          </cell>
        </row>
        <row r="36">
          <cell r="B36">
            <v>3626661424</v>
          </cell>
          <cell r="C36">
            <v>1365475169</v>
          </cell>
          <cell r="D36">
            <v>301153049</v>
          </cell>
          <cell r="G36">
            <v>1143117744.4500003</v>
          </cell>
          <cell r="H36">
            <v>27257579.12000003</v>
          </cell>
          <cell r="I36">
            <v>9.0510719418285</v>
          </cell>
          <cell r="J36">
            <v>-273895469.87999994</v>
          </cell>
          <cell r="K36">
            <v>83.71574748496948</v>
          </cell>
          <cell r="L36">
            <v>-222357424.55000004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F8" sqref="F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262461175.8</v>
      </c>
      <c r="F10" s="33">
        <f>'[5]вспомогат'!H10</f>
        <v>6579788.180000007</v>
      </c>
      <c r="G10" s="34">
        <f>'[5]вспомогат'!I10</f>
        <v>8.433002991633638</v>
      </c>
      <c r="H10" s="35">
        <f>'[5]вспомогат'!J10</f>
        <v>-71444471.82</v>
      </c>
      <c r="I10" s="36">
        <f>'[5]вспомогат'!K10</f>
        <v>81.01549995578215</v>
      </c>
      <c r="J10" s="37">
        <f>'[5]вспомогат'!L10</f>
        <v>-61502974.19999999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540824819.88</v>
      </c>
      <c r="F12" s="38">
        <f>'[5]вспомогат'!H11</f>
        <v>16553359.290000021</v>
      </c>
      <c r="G12" s="39">
        <f>'[5]вспомогат'!I11</f>
        <v>12.0916406304785</v>
      </c>
      <c r="H12" s="35">
        <f>'[5]вспомогат'!J11</f>
        <v>-120345840.70999998</v>
      </c>
      <c r="I12" s="36">
        <f>'[5]вспомогат'!K11</f>
        <v>83.78946815340701</v>
      </c>
      <c r="J12" s="37">
        <f>'[5]вспомогат'!L11</f>
        <v>-104631980.12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39144198.69</v>
      </c>
      <c r="F13" s="38">
        <f>'[5]вспомогат'!H12</f>
        <v>500656.2599999979</v>
      </c>
      <c r="G13" s="39">
        <f>'[5]вспомогат'!I12</f>
        <v>4.8978786722624745</v>
      </c>
      <c r="H13" s="35">
        <f>'[5]вспомогат'!J12</f>
        <v>-9721243.740000002</v>
      </c>
      <c r="I13" s="36">
        <f>'[5]вспомогат'!K12</f>
        <v>81.15636091782103</v>
      </c>
      <c r="J13" s="37">
        <f>'[5]вспомогат'!L12</f>
        <v>-9088864.310000002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80397295.85</v>
      </c>
      <c r="F14" s="38">
        <f>'[5]вспомогат'!H13</f>
        <v>612345.4399999976</v>
      </c>
      <c r="G14" s="39">
        <f>'[5]вспомогат'!I13</f>
        <v>2.8624940369132776</v>
      </c>
      <c r="H14" s="35">
        <f>'[5]вспомогат'!J13</f>
        <v>-20779679.560000002</v>
      </c>
      <c r="I14" s="36">
        <f>'[5]вспомогат'!K13</f>
        <v>79.76698352752419</v>
      </c>
      <c r="J14" s="37">
        <f>'[5]вспомогат'!L13</f>
        <v>-20392896.150000006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44563086.89</v>
      </c>
      <c r="F15" s="38">
        <f>'[5]вспомогат'!H14</f>
        <v>738919.2700000033</v>
      </c>
      <c r="G15" s="39">
        <f>'[5]вспомогат'!I14</f>
        <v>6.286962444270524</v>
      </c>
      <c r="H15" s="35">
        <f>'[5]вспомогат'!J14</f>
        <v>-11014280.729999997</v>
      </c>
      <c r="I15" s="36">
        <f>'[5]вспомогат'!K14</f>
        <v>81.85213798183068</v>
      </c>
      <c r="J15" s="37">
        <f>'[5]вспомогат'!L14</f>
        <v>-9880313.11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7291268.6</v>
      </c>
      <c r="F16" s="38">
        <f>'[5]вспомогат'!H15</f>
        <v>52980.30999999959</v>
      </c>
      <c r="G16" s="39">
        <f>'[5]вспомогат'!I15</f>
        <v>2.604927108685478</v>
      </c>
      <c r="H16" s="35">
        <f>'[5]вспомогат'!J15</f>
        <v>-1980869.6900000004</v>
      </c>
      <c r="I16" s="36">
        <f>'[5]вспомогат'!K15</f>
        <v>79.31421566014605</v>
      </c>
      <c r="J16" s="37">
        <f>'[5]вспомогат'!L15</f>
        <v>-1901621.4000000004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712220669.91</v>
      </c>
      <c r="F17" s="42">
        <f>SUM(F12:F16)</f>
        <v>18458260.57000002</v>
      </c>
      <c r="G17" s="43">
        <f>F17/D17*100</f>
        <v>10.125201783267634</v>
      </c>
      <c r="H17" s="42">
        <f>SUM(H12:H16)</f>
        <v>-163841914.42999998</v>
      </c>
      <c r="I17" s="44">
        <f>E17/C17*100</f>
        <v>82.99814751926209</v>
      </c>
      <c r="J17" s="42">
        <f>SUM(J12:J16)</f>
        <v>-145895675.09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6419198.25</v>
      </c>
      <c r="F18" s="46">
        <f>'[5]вспомогат'!H16</f>
        <v>70790.33999999985</v>
      </c>
      <c r="G18" s="47">
        <f>'[5]вспомогат'!I16</f>
        <v>4.85750672973137</v>
      </c>
      <c r="H18" s="48">
        <f>'[5]вспомогат'!J16</f>
        <v>-1386548.6600000001</v>
      </c>
      <c r="I18" s="49">
        <f>'[5]вспомогат'!K16</f>
        <v>83.99532511559305</v>
      </c>
      <c r="J18" s="50">
        <f>'[5]вспомогат'!L16</f>
        <v>-1223129.75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29929363</v>
      </c>
      <c r="D19" s="38">
        <f>'[5]вспомогат'!D17</f>
        <v>6456465</v>
      </c>
      <c r="E19" s="33">
        <f>'[5]вспомогат'!G17</f>
        <v>25966002.98</v>
      </c>
      <c r="F19" s="38">
        <f>'[5]вспомогат'!H17</f>
        <v>239215.01000000164</v>
      </c>
      <c r="G19" s="39">
        <f>'[5]вспомогат'!I17</f>
        <v>3.705046182392403</v>
      </c>
      <c r="H19" s="35">
        <f>'[5]вспомогат'!J17</f>
        <v>-6217249.989999998</v>
      </c>
      <c r="I19" s="36">
        <f>'[5]вспомогат'!K17</f>
        <v>86.75761986648362</v>
      </c>
      <c r="J19" s="37">
        <f>'[5]вспомогат'!L17</f>
        <v>-3963360.0199999996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2728385.01</v>
      </c>
      <c r="F20" s="38">
        <f>'[5]вспомогат'!H18</f>
        <v>4828.35999999987</v>
      </c>
      <c r="G20" s="39">
        <f>'[5]вспомогат'!I18</f>
        <v>0.9642738029856447</v>
      </c>
      <c r="H20" s="35">
        <f>'[5]вспомогат'!J18</f>
        <v>-495896.64000000013</v>
      </c>
      <c r="I20" s="36">
        <f>'[5]вспомогат'!K18</f>
        <v>109.39506051563993</v>
      </c>
      <c r="J20" s="37">
        <f>'[5]вспомогат'!L18</f>
        <v>234319.00999999978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5540579.99</v>
      </c>
      <c r="F21" s="38">
        <f>'[5]вспомогат'!H19</f>
        <v>75535.36000000034</v>
      </c>
      <c r="G21" s="39">
        <f>'[5]вспомогат'!I19</f>
        <v>6.314150366927028</v>
      </c>
      <c r="H21" s="35">
        <f>'[5]вспомогат'!J19</f>
        <v>-1120751.6399999997</v>
      </c>
      <c r="I21" s="36">
        <f>'[5]вспомогат'!K19</f>
        <v>98.57888661287623</v>
      </c>
      <c r="J21" s="37">
        <f>'[5]вспомогат'!L19</f>
        <v>-79873.00999999978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11893323.17</v>
      </c>
      <c r="F22" s="38">
        <f>'[5]вспомогат'!H20</f>
        <v>268181.4900000002</v>
      </c>
      <c r="G22" s="39">
        <f>'[5]вспомогат'!I20</f>
        <v>9.45305241518896</v>
      </c>
      <c r="H22" s="35">
        <f>'[5]вспомогат'!J20</f>
        <v>-2568801.51</v>
      </c>
      <c r="I22" s="36">
        <f>'[5]вспомогат'!K20</f>
        <v>92.36338829684459</v>
      </c>
      <c r="J22" s="37">
        <f>'[5]вспомогат'!L20</f>
        <v>-983340.8300000001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7485840.47</v>
      </c>
      <c r="F23" s="38">
        <f>'[5]вспомогат'!H21</f>
        <v>52664.299999999814</v>
      </c>
      <c r="G23" s="39">
        <f>'[5]вспомогат'!I21</f>
        <v>2.994831976689293</v>
      </c>
      <c r="H23" s="35">
        <f>'[5]вспомогат'!J21</f>
        <v>-1705841.7000000002</v>
      </c>
      <c r="I23" s="36">
        <f>'[5]вспомогат'!K21</f>
        <v>89.57388998282671</v>
      </c>
      <c r="J23" s="37">
        <f>'[5]вспомогат'!L21</f>
        <v>-871327.5300000003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12474132.97</v>
      </c>
      <c r="F24" s="38">
        <f>'[5]вспомогат'!H22</f>
        <v>230785.15000000037</v>
      </c>
      <c r="G24" s="39">
        <f>'[5]вспомогат'!I22</f>
        <v>6.951426941464507</v>
      </c>
      <c r="H24" s="35">
        <f>'[5]вспомогат'!J22</f>
        <v>-3089182.8499999996</v>
      </c>
      <c r="I24" s="36">
        <f>'[5]вспомогат'!K22</f>
        <v>94.45435977489602</v>
      </c>
      <c r="J24" s="37">
        <f>'[5]вспомогат'!L22</f>
        <v>-732386.0299999993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6311901.54</v>
      </c>
      <c r="F25" s="38">
        <f>'[5]вспомогат'!H23</f>
        <v>40735.419999999925</v>
      </c>
      <c r="G25" s="39">
        <f>'[5]вспомогат'!I23</f>
        <v>2.481740947541888</v>
      </c>
      <c r="H25" s="35">
        <f>'[5]вспомогат'!J23</f>
        <v>-1600669.58</v>
      </c>
      <c r="I25" s="36">
        <f>'[5]вспомогат'!K23</f>
        <v>85.76979853159054</v>
      </c>
      <c r="J25" s="37">
        <f>'[5]вспомогат'!L23</f>
        <v>-1047217.46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5876502.04</v>
      </c>
      <c r="F26" s="38">
        <f>'[5]вспомогат'!H24</f>
        <v>108143.13999999966</v>
      </c>
      <c r="G26" s="39">
        <f>'[5]вспомогат'!I24</f>
        <v>7.072348534887866</v>
      </c>
      <c r="H26" s="35">
        <f>'[5]вспомогат'!J24</f>
        <v>-1420954.8600000003</v>
      </c>
      <c r="I26" s="36">
        <f>'[5]вспомогат'!K24</f>
        <v>96.71590714025325</v>
      </c>
      <c r="J26" s="37">
        <f>'[5]вспомогат'!L24</f>
        <v>-199542.95999999996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8512836.26</v>
      </c>
      <c r="F27" s="38">
        <f>'[5]вспомогат'!H25</f>
        <v>133111.25</v>
      </c>
      <c r="G27" s="39">
        <f>'[5]вспомогат'!I25</f>
        <v>7.095709351045343</v>
      </c>
      <c r="H27" s="35">
        <f>'[5]вспомогат'!J25</f>
        <v>-1742828.75</v>
      </c>
      <c r="I27" s="36">
        <f>'[5]вспомогат'!K25</f>
        <v>96.72180578415023</v>
      </c>
      <c r="J27" s="37">
        <f>'[5]вспомогат'!L25</f>
        <v>-288525.7400000002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5496863.29</v>
      </c>
      <c r="F28" s="38">
        <f>'[5]вспомогат'!H26</f>
        <v>70191.95999999996</v>
      </c>
      <c r="G28" s="39">
        <f>'[5]вспомогат'!I26</f>
        <v>5.6974872177411795</v>
      </c>
      <c r="H28" s="35">
        <f>'[5]вспомогат'!J26</f>
        <v>-1161789.04</v>
      </c>
      <c r="I28" s="36">
        <f>'[5]вспомогат'!K26</f>
        <v>92.89802206961728</v>
      </c>
      <c r="J28" s="37">
        <f>'[5]вспомогат'!L26</f>
        <v>-420230.70999999996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4173984.96</v>
      </c>
      <c r="F29" s="38">
        <f>'[5]вспомогат'!H27</f>
        <v>82465.08999999985</v>
      </c>
      <c r="G29" s="39">
        <f>'[5]вспомогат'!I27</f>
        <v>8.449343950884929</v>
      </c>
      <c r="H29" s="35">
        <f>'[5]вспомогат'!J27</f>
        <v>-893528.9100000001</v>
      </c>
      <c r="I29" s="36">
        <f>'[5]вспомогат'!K27</f>
        <v>93.0664562444495</v>
      </c>
      <c r="J29" s="37">
        <f>'[5]вспомогат'!L27</f>
        <v>-310966.04000000004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9336193.77</v>
      </c>
      <c r="F30" s="38">
        <f>'[5]вспомогат'!H28</f>
        <v>79527.61999999918</v>
      </c>
      <c r="G30" s="39">
        <f>'[5]вспомогат'!I28</f>
        <v>3.889255835403175</v>
      </c>
      <c r="H30" s="35">
        <f>'[5]вспомогат'!J28</f>
        <v>-1965275.3800000008</v>
      </c>
      <c r="I30" s="36">
        <f>'[5]вспомогат'!K28</f>
        <v>93.20583656492106</v>
      </c>
      <c r="J30" s="37">
        <f>'[5]вспомогат'!L28</f>
        <v>-680554.2300000004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17615113.79</v>
      </c>
      <c r="F31" s="38">
        <f>'[5]вспомогат'!H29</f>
        <v>148829.36999999732</v>
      </c>
      <c r="G31" s="39">
        <f>'[5]вспомогат'!I29</f>
        <v>3.790374806316384</v>
      </c>
      <c r="H31" s="35">
        <f>'[5]вспомогат'!J29</f>
        <v>-3777678.6300000027</v>
      </c>
      <c r="I31" s="36">
        <f>'[5]вспомогат'!K29</f>
        <v>92.66925821513058</v>
      </c>
      <c r="J31" s="37">
        <f>'[5]вспомогат'!L29</f>
        <v>-1393470.210000001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6743306.05</v>
      </c>
      <c r="F32" s="38">
        <f>'[5]вспомогат'!H30</f>
        <v>129674.30999999959</v>
      </c>
      <c r="G32" s="39">
        <f>'[5]вспомогат'!I30</f>
        <v>7.778151600235346</v>
      </c>
      <c r="H32" s="35">
        <f>'[5]вспомогат'!J30</f>
        <v>-1537486.6900000004</v>
      </c>
      <c r="I32" s="36">
        <f>'[5]вспомогат'!K30</f>
        <v>94.66066820688572</v>
      </c>
      <c r="J32" s="37">
        <f>'[5]вспомогат'!L30</f>
        <v>-380355.9500000002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6753163.2</v>
      </c>
      <c r="F33" s="38">
        <f>'[5]вспомогат'!H31</f>
        <v>128057.50999999978</v>
      </c>
      <c r="G33" s="39">
        <f>'[5]вспомогат'!I31</f>
        <v>6.597369243997663</v>
      </c>
      <c r="H33" s="35">
        <f>'[5]вспомогат'!J31</f>
        <v>-1812981.4900000002</v>
      </c>
      <c r="I33" s="36">
        <f>'[5]вспомогат'!K31</f>
        <v>82.27993117553042</v>
      </c>
      <c r="J33" s="37">
        <f>'[5]вспомогат'!L31</f>
        <v>-1454382.7999999998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2515969.53</v>
      </c>
      <c r="F34" s="38">
        <f>'[5]вспомогат'!H32</f>
        <v>25716.959999999963</v>
      </c>
      <c r="G34" s="39">
        <f>'[5]вспомогат'!I32</f>
        <v>4.56320754047397</v>
      </c>
      <c r="H34" s="35">
        <f>'[5]вспомогат'!J32</f>
        <v>-537855.04</v>
      </c>
      <c r="I34" s="36">
        <f>'[5]вспомогат'!K32</f>
        <v>98.95792152809243</v>
      </c>
      <c r="J34" s="37">
        <f>'[5]вспомогат'!L32</f>
        <v>-26494.470000000205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7472524.42</v>
      </c>
      <c r="F35" s="38">
        <f>'[5]вспомогат'!H33</f>
        <v>129762.58000000007</v>
      </c>
      <c r="G35" s="39">
        <f>'[5]вспомогат'!I33</f>
        <v>8.431961802205032</v>
      </c>
      <c r="H35" s="35">
        <f>'[5]вспомогат'!J33</f>
        <v>-1409174.42</v>
      </c>
      <c r="I35" s="36">
        <f>'[5]вспомогат'!K33</f>
        <v>112.494562266233</v>
      </c>
      <c r="J35" s="37">
        <f>'[5]вспомогат'!L33</f>
        <v>829959.4199999999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4662930.15</v>
      </c>
      <c r="F36" s="38">
        <f>'[5]вспомогат'!H34</f>
        <v>66421.76000000071</v>
      </c>
      <c r="G36" s="39">
        <f>'[5]вспомогат'!I34</f>
        <v>6.650229427837181</v>
      </c>
      <c r="H36" s="35">
        <f>'[5]вспомогат'!J34</f>
        <v>-932367.2399999993</v>
      </c>
      <c r="I36" s="36">
        <f>'[5]вспомогат'!K34</f>
        <v>95.59770680976264</v>
      </c>
      <c r="J36" s="37">
        <f>'[5]вспомогат'!L34</f>
        <v>-214728.84999999963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10457146.9</v>
      </c>
      <c r="F37" s="38">
        <f>'[5]вспомогат'!H35</f>
        <v>134893.3900000006</v>
      </c>
      <c r="G37" s="39">
        <f>'[5]вспомогат'!I35</f>
        <v>4.006202047213151</v>
      </c>
      <c r="H37" s="35">
        <f>'[5]вспомогат'!J35</f>
        <v>-3232220.6099999994</v>
      </c>
      <c r="I37" s="36">
        <f>'[5]вспомогат'!K35</f>
        <v>85.64191633401073</v>
      </c>
      <c r="J37" s="37">
        <f>'[5]вспомогат'!L35</f>
        <v>-1753167.0999999996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183394674</v>
      </c>
      <c r="D38" s="42">
        <f>SUM(D18:D37)</f>
        <v>40828614</v>
      </c>
      <c r="E38" s="42">
        <f>SUM(E18:E37)</f>
        <v>168435898.74</v>
      </c>
      <c r="F38" s="42">
        <f>SUM(F18:F37)</f>
        <v>2219530.3699999987</v>
      </c>
      <c r="G38" s="43">
        <f>F38/D38*100</f>
        <v>5.43621287266817</v>
      </c>
      <c r="H38" s="42">
        <f>SUM(H18:H37)</f>
        <v>-38609083.63</v>
      </c>
      <c r="I38" s="44">
        <f>E38/C38*100</f>
        <v>91.84339712068193</v>
      </c>
      <c r="J38" s="42">
        <f>SUM(J18:J37)</f>
        <v>-14958775.259999998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1365475169</v>
      </c>
      <c r="D39" s="53">
        <f>'[5]вспомогат'!D36</f>
        <v>301153049</v>
      </c>
      <c r="E39" s="53">
        <f>'[5]вспомогат'!G36</f>
        <v>1143117744.4500003</v>
      </c>
      <c r="F39" s="53">
        <f>'[5]вспомогат'!H36</f>
        <v>27257579.12000003</v>
      </c>
      <c r="G39" s="54">
        <f>'[5]вспомогат'!I36</f>
        <v>9.0510719418285</v>
      </c>
      <c r="H39" s="53">
        <f>'[5]вспомогат'!J36</f>
        <v>-273895469.87999994</v>
      </c>
      <c r="I39" s="54">
        <f>'[5]вспомогат'!K36</f>
        <v>83.71574748496948</v>
      </c>
      <c r="J39" s="53">
        <f>'[5]вспомогат'!L36</f>
        <v>-222357424.55000004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2012-05-07T06:07:30Z</dcterms:created>
  <dcterms:modified xsi:type="dcterms:W3CDTF">2012-05-07T06:07:59Z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