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<sst xmlns="http://schemas.openxmlformats.org/spreadsheetml/2006/main" count="47" uniqueCount="42">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</sst>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005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10.05.2012</v>
          </cell>
        </row>
        <row r="6">
          <cell r="G6" t="str">
            <v>Фактично надійшло на 10.05.2012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840329600</v>
          </cell>
          <cell r="C10">
            <v>323964150</v>
          </cell>
          <cell r="D10">
            <v>78024260</v>
          </cell>
          <cell r="G10">
            <v>277610374.24</v>
          </cell>
          <cell r="H10">
            <v>21728986.620000005</v>
          </cell>
          <cell r="I10">
            <v>27.84901339660255</v>
          </cell>
          <cell r="J10">
            <v>-56295273.379999995</v>
          </cell>
          <cell r="K10">
            <v>85.69169589906784</v>
          </cell>
          <cell r="L10">
            <v>-46353775.75999999</v>
          </cell>
        </row>
        <row r="11">
          <cell r="B11">
            <v>1702276100</v>
          </cell>
          <cell r="C11">
            <v>645456800</v>
          </cell>
          <cell r="D11">
            <v>136899200</v>
          </cell>
          <cell r="G11">
            <v>565250557.96</v>
          </cell>
          <cell r="H11">
            <v>40979097.370000064</v>
          </cell>
          <cell r="I11">
            <v>29.93377417106898</v>
          </cell>
          <cell r="J11">
            <v>-95920102.62999994</v>
          </cell>
          <cell r="K11">
            <v>87.5737242151605</v>
          </cell>
          <cell r="L11">
            <v>-80206242.03999996</v>
          </cell>
        </row>
        <row r="12">
          <cell r="B12">
            <v>136403523</v>
          </cell>
          <cell r="C12">
            <v>48233063</v>
          </cell>
          <cell r="D12">
            <v>10221900</v>
          </cell>
          <cell r="G12">
            <v>40752743.42</v>
          </cell>
          <cell r="H12">
            <v>2109200.990000002</v>
          </cell>
          <cell r="I12">
            <v>20.634138369579063</v>
          </cell>
          <cell r="J12">
            <v>-8112699.009999998</v>
          </cell>
          <cell r="K12">
            <v>84.49130303003979</v>
          </cell>
          <cell r="L12">
            <v>-7480319.579999998</v>
          </cell>
        </row>
        <row r="13">
          <cell r="B13">
            <v>233112616</v>
          </cell>
          <cell r="C13">
            <v>100790192</v>
          </cell>
          <cell r="D13">
            <v>21392025</v>
          </cell>
          <cell r="G13">
            <v>87025823.94</v>
          </cell>
          <cell r="H13">
            <v>7240873.530000001</v>
          </cell>
          <cell r="I13">
            <v>33.84847170849885</v>
          </cell>
          <cell r="J13">
            <v>-14151151.469999999</v>
          </cell>
          <cell r="K13">
            <v>86.3435441615192</v>
          </cell>
          <cell r="L13">
            <v>-13764368.060000002</v>
          </cell>
        </row>
        <row r="14">
          <cell r="B14">
            <v>142566500</v>
          </cell>
          <cell r="C14">
            <v>54443400</v>
          </cell>
          <cell r="D14">
            <v>11753200</v>
          </cell>
          <cell r="G14">
            <v>46561210.38</v>
          </cell>
          <cell r="H14">
            <v>2737042.7600000054</v>
          </cell>
          <cell r="I14">
            <v>23.28763877071781</v>
          </cell>
          <cell r="J14">
            <v>-9016157.239999995</v>
          </cell>
          <cell r="K14">
            <v>85.52223112443383</v>
          </cell>
          <cell r="L14">
            <v>-7882189.619999997</v>
          </cell>
        </row>
        <row r="15">
          <cell r="B15">
            <v>26568600</v>
          </cell>
          <cell r="C15">
            <v>9192890</v>
          </cell>
          <cell r="D15">
            <v>2033850</v>
          </cell>
          <cell r="G15">
            <v>7522172.59</v>
          </cell>
          <cell r="H15">
            <v>283884.2999999998</v>
          </cell>
          <cell r="I15">
            <v>13.957976251935975</v>
          </cell>
          <cell r="J15">
            <v>-1749965.7000000002</v>
          </cell>
          <cell r="K15">
            <v>81.82598279757508</v>
          </cell>
          <cell r="L15">
            <v>-1670717.4100000001</v>
          </cell>
        </row>
        <row r="16">
          <cell r="B16">
            <v>21208905</v>
          </cell>
          <cell r="C16">
            <v>7642328</v>
          </cell>
          <cell r="D16">
            <v>1457339</v>
          </cell>
          <cell r="G16">
            <v>6783079.74</v>
          </cell>
          <cell r="H16">
            <v>434671.8300000001</v>
          </cell>
          <cell r="I16">
            <v>29.826404837858593</v>
          </cell>
          <cell r="J16">
            <v>-1022667.1699999999</v>
          </cell>
          <cell r="K16">
            <v>88.75672098868304</v>
          </cell>
          <cell r="L16">
            <v>-859248.2599999998</v>
          </cell>
        </row>
        <row r="17">
          <cell r="B17">
            <v>85042555</v>
          </cell>
          <cell r="C17">
            <v>29929363</v>
          </cell>
          <cell r="D17">
            <v>6456465</v>
          </cell>
          <cell r="G17">
            <v>27529773.22</v>
          </cell>
          <cell r="H17">
            <v>1802985.25</v>
          </cell>
          <cell r="I17">
            <v>27.925269477957364</v>
          </cell>
          <cell r="J17">
            <v>-4653479.75</v>
          </cell>
          <cell r="K17">
            <v>91.98248963735045</v>
          </cell>
          <cell r="L17">
            <v>-2399589.780000001</v>
          </cell>
        </row>
        <row r="18">
          <cell r="B18">
            <v>7959275</v>
          </cell>
          <cell r="C18">
            <v>2494066</v>
          </cell>
          <cell r="D18">
            <v>500725</v>
          </cell>
          <cell r="G18">
            <v>2837651.56</v>
          </cell>
          <cell r="H18">
            <v>114094.91000000015</v>
          </cell>
          <cell r="I18">
            <v>22.78594238354389</v>
          </cell>
          <cell r="J18">
            <v>-386630.08999999985</v>
          </cell>
          <cell r="K18">
            <v>113.77612140175921</v>
          </cell>
          <cell r="L18">
            <v>343585.56000000006</v>
          </cell>
        </row>
        <row r="19">
          <cell r="B19">
            <v>16640854</v>
          </cell>
          <cell r="C19">
            <v>5620453</v>
          </cell>
          <cell r="D19">
            <v>1196287</v>
          </cell>
          <cell r="G19">
            <v>5654596.37</v>
          </cell>
          <cell r="H19">
            <v>189551.74000000022</v>
          </cell>
          <cell r="I19">
            <v>15.845005420939978</v>
          </cell>
          <cell r="J19">
            <v>-1006735.2599999998</v>
          </cell>
          <cell r="K19">
            <v>100.60748430775955</v>
          </cell>
          <cell r="L19">
            <v>34143.37000000011</v>
          </cell>
        </row>
        <row r="20">
          <cell r="B20">
            <v>41051960</v>
          </cell>
          <cell r="C20">
            <v>12876664</v>
          </cell>
          <cell r="D20">
            <v>2836983</v>
          </cell>
          <cell r="G20">
            <v>12441377.79</v>
          </cell>
          <cell r="H20">
            <v>816236.1099999994</v>
          </cell>
          <cell r="I20">
            <v>28.77127251026881</v>
          </cell>
          <cell r="J20">
            <v>-2020746.8900000006</v>
          </cell>
          <cell r="K20">
            <v>96.61957312856806</v>
          </cell>
          <cell r="L20">
            <v>-435286.2100000009</v>
          </cell>
        </row>
        <row r="21">
          <cell r="B21">
            <v>26172154</v>
          </cell>
          <cell r="C21">
            <v>8357168</v>
          </cell>
          <cell r="D21">
            <v>1758506</v>
          </cell>
          <cell r="G21">
            <v>7830339.6</v>
          </cell>
          <cell r="H21">
            <v>397163.4299999997</v>
          </cell>
          <cell r="I21">
            <v>22.5852757966137</v>
          </cell>
          <cell r="J21">
            <v>-1361342.5700000003</v>
          </cell>
          <cell r="K21">
            <v>93.69608939296182</v>
          </cell>
          <cell r="L21">
            <v>-526828.4000000004</v>
          </cell>
        </row>
        <row r="22">
          <cell r="B22">
            <v>36134087</v>
          </cell>
          <cell r="C22">
            <v>13206519</v>
          </cell>
          <cell r="D22">
            <v>3319968</v>
          </cell>
          <cell r="G22">
            <v>13010188.43</v>
          </cell>
          <cell r="H22">
            <v>766840.6099999994</v>
          </cell>
          <cell r="I22">
            <v>23.09783136463964</v>
          </cell>
          <cell r="J22">
            <v>-2553127.3900000006</v>
          </cell>
          <cell r="K22">
            <v>98.51338138384536</v>
          </cell>
          <cell r="L22">
            <v>-196330.5700000003</v>
          </cell>
        </row>
        <row r="23">
          <cell r="B23">
            <v>20529300</v>
          </cell>
          <cell r="C23">
            <v>7359119</v>
          </cell>
          <cell r="D23">
            <v>1641405</v>
          </cell>
          <cell r="G23">
            <v>6547228.65</v>
          </cell>
          <cell r="H23">
            <v>276062.53000000026</v>
          </cell>
          <cell r="I23">
            <v>16.818672417837174</v>
          </cell>
          <cell r="J23">
            <v>-1365342.4699999997</v>
          </cell>
          <cell r="K23">
            <v>88.96756051913279</v>
          </cell>
          <cell r="L23">
            <v>-811890.3499999996</v>
          </cell>
        </row>
        <row r="24">
          <cell r="B24">
            <v>20720239</v>
          </cell>
          <cell r="C24">
            <v>6076045</v>
          </cell>
          <cell r="D24">
            <v>1529098</v>
          </cell>
          <cell r="G24">
            <v>6114052.12</v>
          </cell>
          <cell r="H24">
            <v>345693.21999999974</v>
          </cell>
          <cell r="I24">
            <v>22.607656278407255</v>
          </cell>
          <cell r="J24">
            <v>-1183404.7800000003</v>
          </cell>
          <cell r="K24">
            <v>100.62552400451281</v>
          </cell>
          <cell r="L24">
            <v>38007.12000000011</v>
          </cell>
        </row>
        <row r="25">
          <cell r="B25">
            <v>27450300</v>
          </cell>
          <cell r="C25">
            <v>8801362</v>
          </cell>
          <cell r="D25">
            <v>1875940</v>
          </cell>
          <cell r="G25">
            <v>8881105.6</v>
          </cell>
          <cell r="H25">
            <v>501380.58999999985</v>
          </cell>
          <cell r="I25">
            <v>26.72689904794396</v>
          </cell>
          <cell r="J25">
            <v>-1374559.4100000001</v>
          </cell>
          <cell r="K25">
            <v>100.90603704290314</v>
          </cell>
          <cell r="L25">
            <v>79743.59999999963</v>
          </cell>
        </row>
        <row r="26">
          <cell r="B26">
            <v>18276430</v>
          </cell>
          <cell r="C26">
            <v>5917094</v>
          </cell>
          <cell r="D26">
            <v>1231981</v>
          </cell>
          <cell r="G26">
            <v>5658416.21</v>
          </cell>
          <cell r="H26">
            <v>231744.8799999999</v>
          </cell>
          <cell r="I26">
            <v>18.81075113983088</v>
          </cell>
          <cell r="J26">
            <v>-1000236.1200000001</v>
          </cell>
          <cell r="K26">
            <v>95.62829676189021</v>
          </cell>
          <cell r="L26">
            <v>-258677.79000000004</v>
          </cell>
        </row>
        <row r="27">
          <cell r="B27">
            <v>15064900</v>
          </cell>
          <cell r="C27">
            <v>4484951</v>
          </cell>
          <cell r="D27">
            <v>975994</v>
          </cell>
          <cell r="G27">
            <v>4323511.28</v>
          </cell>
          <cell r="H27">
            <v>231991.41000000015</v>
          </cell>
          <cell r="I27">
            <v>23.769757805888165</v>
          </cell>
          <cell r="J27">
            <v>-744002.5899999999</v>
          </cell>
          <cell r="K27">
            <v>96.40041284731986</v>
          </cell>
          <cell r="L27">
            <v>-161439.71999999974</v>
          </cell>
        </row>
        <row r="28">
          <cell r="B28">
            <v>30060410</v>
          </cell>
          <cell r="C28">
            <v>10016748</v>
          </cell>
          <cell r="D28">
            <v>2044803</v>
          </cell>
          <cell r="G28">
            <v>9575872.64</v>
          </cell>
          <cell r="H28">
            <v>319206.4900000002</v>
          </cell>
          <cell r="I28">
            <v>15.61062312604198</v>
          </cell>
          <cell r="J28">
            <v>-1725596.5099999998</v>
          </cell>
          <cell r="K28">
            <v>95.5986178348502</v>
          </cell>
          <cell r="L28">
            <v>-440875.3599999994</v>
          </cell>
        </row>
        <row r="29">
          <cell r="B29">
            <v>52087142</v>
          </cell>
          <cell r="C29">
            <v>19008584</v>
          </cell>
          <cell r="D29">
            <v>3926508</v>
          </cell>
          <cell r="G29">
            <v>18663049.12</v>
          </cell>
          <cell r="H29">
            <v>1196764.6999999993</v>
          </cell>
          <cell r="I29">
            <v>30.479110191549317</v>
          </cell>
          <cell r="J29">
            <v>-2729743.3000000007</v>
          </cell>
          <cell r="K29">
            <v>98.18221662381586</v>
          </cell>
          <cell r="L29">
            <v>-345534.87999999896</v>
          </cell>
        </row>
        <row r="30">
          <cell r="B30">
            <v>22792722</v>
          </cell>
          <cell r="C30">
            <v>7123662</v>
          </cell>
          <cell r="D30">
            <v>1667161</v>
          </cell>
          <cell r="G30">
            <v>6933477.32</v>
          </cell>
          <cell r="H30">
            <v>319845.5800000001</v>
          </cell>
          <cell r="I30">
            <v>19.18504451579662</v>
          </cell>
          <cell r="J30">
            <v>-1347315.42</v>
          </cell>
          <cell r="K30">
            <v>97.33023998050442</v>
          </cell>
          <cell r="L30">
            <v>-190184.6799999997</v>
          </cell>
        </row>
        <row r="31">
          <cell r="B31">
            <v>25557891</v>
          </cell>
          <cell r="C31">
            <v>8207546</v>
          </cell>
          <cell r="D31">
            <v>1941039</v>
          </cell>
          <cell r="G31">
            <v>6959742.85</v>
          </cell>
          <cell r="H31">
            <v>334637.1599999992</v>
          </cell>
          <cell r="I31">
            <v>17.240104912884245</v>
          </cell>
          <cell r="J31">
            <v>-1606401.8400000008</v>
          </cell>
          <cell r="K31">
            <v>84.79687899403791</v>
          </cell>
          <cell r="L31">
            <v>-1247803.1500000004</v>
          </cell>
        </row>
        <row r="32">
          <cell r="B32">
            <v>8211731</v>
          </cell>
          <cell r="C32">
            <v>2542464</v>
          </cell>
          <cell r="D32">
            <v>563572</v>
          </cell>
          <cell r="G32">
            <v>2639724.62</v>
          </cell>
          <cell r="H32">
            <v>149472.05000000028</v>
          </cell>
          <cell r="I32">
            <v>26.52226334878246</v>
          </cell>
          <cell r="J32">
            <v>-414099.9499999997</v>
          </cell>
          <cell r="K32">
            <v>103.82544728263605</v>
          </cell>
          <cell r="L32">
            <v>97260.62000000011</v>
          </cell>
        </row>
        <row r="33">
          <cell r="B33">
            <v>19014420</v>
          </cell>
          <cell r="C33">
            <v>6642565</v>
          </cell>
          <cell r="D33">
            <v>1538937</v>
          </cell>
          <cell r="G33">
            <v>7959968.34</v>
          </cell>
          <cell r="H33">
            <v>617206.5</v>
          </cell>
          <cell r="I33">
            <v>40.106027732129384</v>
          </cell>
          <cell r="J33">
            <v>-921730.5</v>
          </cell>
          <cell r="K33">
            <v>119.83275045106822</v>
          </cell>
          <cell r="L33">
            <v>1317403.3399999999</v>
          </cell>
        </row>
        <row r="34">
          <cell r="B34">
            <v>14699050</v>
          </cell>
          <cell r="C34">
            <v>4877659</v>
          </cell>
          <cell r="D34">
            <v>998789</v>
          </cell>
          <cell r="G34">
            <v>4875426.94</v>
          </cell>
          <cell r="H34">
            <v>278918.55000000075</v>
          </cell>
          <cell r="I34">
            <v>27.92567298999095</v>
          </cell>
          <cell r="J34">
            <v>-719870.4499999993</v>
          </cell>
          <cell r="K34">
            <v>99.95423911347638</v>
          </cell>
          <cell r="L34">
            <v>-2232.05999999959</v>
          </cell>
        </row>
        <row r="35">
          <cell r="B35">
            <v>36730160</v>
          </cell>
          <cell r="C35">
            <v>12210314</v>
          </cell>
          <cell r="D35">
            <v>3367114</v>
          </cell>
          <cell r="G35">
            <v>10762709.76</v>
          </cell>
          <cell r="H35">
            <v>440456.25</v>
          </cell>
          <cell r="I35">
            <v>13.081120805532573</v>
          </cell>
          <cell r="J35">
            <v>-2926657.75</v>
          </cell>
          <cell r="K35">
            <v>88.1444143041694</v>
          </cell>
          <cell r="L35">
            <v>-1447604.2400000002</v>
          </cell>
        </row>
        <row r="36">
          <cell r="B36">
            <v>3626661424</v>
          </cell>
          <cell r="C36">
            <v>1365475169</v>
          </cell>
          <cell r="D36">
            <v>301153049</v>
          </cell>
          <cell r="G36">
            <v>1200704174.6899996</v>
          </cell>
          <cell r="H36">
            <v>84844009.36000004</v>
          </cell>
          <cell r="I36">
            <v>28.173053416437448</v>
          </cell>
          <cell r="J36">
            <v>-216309039.6399998</v>
          </cell>
          <cell r="K36">
            <v>87.93306549611812</v>
          </cell>
          <cell r="L36">
            <v>-164770994.30999994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A47" sqref="A47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10.05.2012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10.05.2012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травень</v>
      </c>
      <c r="E8" s="20" t="s">
        <v>10</v>
      </c>
      <c r="F8" s="21" t="str">
        <f>'[5]вспомогат'!H8</f>
        <v>за травень</v>
      </c>
      <c r="G8" s="22" t="str">
        <f>'[5]вспомогат'!I8</f>
        <v>за травень</v>
      </c>
      <c r="H8" s="23"/>
      <c r="I8" s="22" t="str">
        <f>'[5]вспомогат'!K8</f>
        <v>за 5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840329600</v>
      </c>
      <c r="C10" s="33">
        <f>'[5]вспомогат'!C10</f>
        <v>323964150</v>
      </c>
      <c r="D10" s="33">
        <f>'[5]вспомогат'!D10</f>
        <v>78024260</v>
      </c>
      <c r="E10" s="33">
        <f>'[5]вспомогат'!G10</f>
        <v>277610374.24</v>
      </c>
      <c r="F10" s="33">
        <f>'[5]вспомогат'!H10</f>
        <v>21728986.620000005</v>
      </c>
      <c r="G10" s="34">
        <f>'[5]вспомогат'!I10</f>
        <v>27.84901339660255</v>
      </c>
      <c r="H10" s="35">
        <f>'[5]вспомогат'!J10</f>
        <v>-56295273.379999995</v>
      </c>
      <c r="I10" s="36">
        <f>'[5]вспомогат'!K10</f>
        <v>85.69169589906784</v>
      </c>
      <c r="J10" s="37">
        <f>'[5]вспомогат'!L10</f>
        <v>-46353775.75999999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645456800</v>
      </c>
      <c r="D12" s="38">
        <f>'[5]вспомогат'!D11</f>
        <v>136899200</v>
      </c>
      <c r="E12" s="33">
        <f>'[5]вспомогат'!G11</f>
        <v>565250557.96</v>
      </c>
      <c r="F12" s="38">
        <f>'[5]вспомогат'!H11</f>
        <v>40979097.370000064</v>
      </c>
      <c r="G12" s="39">
        <f>'[5]вспомогат'!I11</f>
        <v>29.93377417106898</v>
      </c>
      <c r="H12" s="35">
        <f>'[5]вспомогат'!J11</f>
        <v>-95920102.62999994</v>
      </c>
      <c r="I12" s="36">
        <f>'[5]вспомогат'!K11</f>
        <v>87.5737242151605</v>
      </c>
      <c r="J12" s="37">
        <f>'[5]вспомогат'!L11</f>
        <v>-80206242.03999996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48233063</v>
      </c>
      <c r="D13" s="38">
        <f>'[5]вспомогат'!D12</f>
        <v>10221900</v>
      </c>
      <c r="E13" s="33">
        <f>'[5]вспомогат'!G12</f>
        <v>40752743.42</v>
      </c>
      <c r="F13" s="38">
        <f>'[5]вспомогат'!H12</f>
        <v>2109200.990000002</v>
      </c>
      <c r="G13" s="39">
        <f>'[5]вспомогат'!I12</f>
        <v>20.634138369579063</v>
      </c>
      <c r="H13" s="35">
        <f>'[5]вспомогат'!J12</f>
        <v>-8112699.009999998</v>
      </c>
      <c r="I13" s="36">
        <f>'[5]вспомогат'!K12</f>
        <v>84.49130303003979</v>
      </c>
      <c r="J13" s="37">
        <f>'[5]вспомогат'!L12</f>
        <v>-7480319.579999998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100790192</v>
      </c>
      <c r="D14" s="38">
        <f>'[5]вспомогат'!D13</f>
        <v>21392025</v>
      </c>
      <c r="E14" s="33">
        <f>'[5]вспомогат'!G13</f>
        <v>87025823.94</v>
      </c>
      <c r="F14" s="38">
        <f>'[5]вспомогат'!H13</f>
        <v>7240873.530000001</v>
      </c>
      <c r="G14" s="39">
        <f>'[5]вспомогат'!I13</f>
        <v>33.84847170849885</v>
      </c>
      <c r="H14" s="35">
        <f>'[5]вспомогат'!J13</f>
        <v>-14151151.469999999</v>
      </c>
      <c r="I14" s="36">
        <f>'[5]вспомогат'!K13</f>
        <v>86.3435441615192</v>
      </c>
      <c r="J14" s="37">
        <f>'[5]вспомогат'!L13</f>
        <v>-13764368.060000002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54443400</v>
      </c>
      <c r="D15" s="38">
        <f>'[5]вспомогат'!D14</f>
        <v>11753200</v>
      </c>
      <c r="E15" s="33">
        <f>'[5]вспомогат'!G14</f>
        <v>46561210.38</v>
      </c>
      <c r="F15" s="38">
        <f>'[5]вспомогат'!H14</f>
        <v>2737042.7600000054</v>
      </c>
      <c r="G15" s="39">
        <f>'[5]вспомогат'!I14</f>
        <v>23.28763877071781</v>
      </c>
      <c r="H15" s="35">
        <f>'[5]вспомогат'!J14</f>
        <v>-9016157.239999995</v>
      </c>
      <c r="I15" s="36">
        <f>'[5]вспомогат'!K14</f>
        <v>85.52223112443383</v>
      </c>
      <c r="J15" s="37">
        <f>'[5]вспомогат'!L14</f>
        <v>-7882189.619999997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9192890</v>
      </c>
      <c r="D16" s="38">
        <f>'[5]вспомогат'!D15</f>
        <v>2033850</v>
      </c>
      <c r="E16" s="33">
        <f>'[5]вспомогат'!G15</f>
        <v>7522172.59</v>
      </c>
      <c r="F16" s="38">
        <f>'[5]вспомогат'!H15</f>
        <v>283884.2999999998</v>
      </c>
      <c r="G16" s="39">
        <f>'[5]вспомогат'!I15</f>
        <v>13.957976251935975</v>
      </c>
      <c r="H16" s="35">
        <f>'[5]вспомогат'!J15</f>
        <v>-1749965.7000000002</v>
      </c>
      <c r="I16" s="36">
        <f>'[5]вспомогат'!K15</f>
        <v>81.82598279757508</v>
      </c>
      <c r="J16" s="37">
        <f>'[5]вспомогат'!L15</f>
        <v>-1670717.4100000001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858116345</v>
      </c>
      <c r="D17" s="42">
        <f>SUM(D12:D16)</f>
        <v>182300175</v>
      </c>
      <c r="E17" s="42">
        <f>SUM(E12:E16)</f>
        <v>747112508.29</v>
      </c>
      <c r="F17" s="42">
        <f>SUM(F12:F16)</f>
        <v>53350098.95000007</v>
      </c>
      <c r="G17" s="43">
        <f>F17/D17*100</f>
        <v>29.264974073667275</v>
      </c>
      <c r="H17" s="42">
        <f>SUM(H12:H16)</f>
        <v>-128950076.04999992</v>
      </c>
      <c r="I17" s="44">
        <f>E17/C17*100</f>
        <v>87.06424398547028</v>
      </c>
      <c r="J17" s="42">
        <f>SUM(J12:J16)</f>
        <v>-111003836.70999995</v>
      </c>
    </row>
    <row r="18" spans="1:10" ht="20.25" customHeight="1">
      <c r="A18" s="32" t="s">
        <v>20</v>
      </c>
      <c r="B18" s="45">
        <f>'[5]вспомогат'!B16</f>
        <v>21208905</v>
      </c>
      <c r="C18" s="45">
        <f>'[5]вспомогат'!C16</f>
        <v>7642328</v>
      </c>
      <c r="D18" s="46">
        <f>'[5]вспомогат'!D16</f>
        <v>1457339</v>
      </c>
      <c r="E18" s="45">
        <f>'[5]вспомогат'!G16</f>
        <v>6783079.74</v>
      </c>
      <c r="F18" s="46">
        <f>'[5]вспомогат'!H16</f>
        <v>434671.8300000001</v>
      </c>
      <c r="G18" s="47">
        <f>'[5]вспомогат'!I16</f>
        <v>29.826404837858593</v>
      </c>
      <c r="H18" s="48">
        <f>'[5]вспомогат'!J16</f>
        <v>-1022667.1699999999</v>
      </c>
      <c r="I18" s="49">
        <f>'[5]вспомогат'!K16</f>
        <v>88.75672098868304</v>
      </c>
      <c r="J18" s="50">
        <f>'[5]вспомогат'!L16</f>
        <v>-859248.2599999998</v>
      </c>
    </row>
    <row r="19" spans="1:10" ht="12.75">
      <c r="A19" s="32" t="s">
        <v>21</v>
      </c>
      <c r="B19" s="33">
        <f>'[5]вспомогат'!B17</f>
        <v>85042555</v>
      </c>
      <c r="C19" s="33">
        <f>'[5]вспомогат'!C17</f>
        <v>29929363</v>
      </c>
      <c r="D19" s="38">
        <f>'[5]вспомогат'!D17</f>
        <v>6456465</v>
      </c>
      <c r="E19" s="33">
        <f>'[5]вспомогат'!G17</f>
        <v>27529773.22</v>
      </c>
      <c r="F19" s="38">
        <f>'[5]вспомогат'!H17</f>
        <v>1802985.25</v>
      </c>
      <c r="G19" s="39">
        <f>'[5]вспомогат'!I17</f>
        <v>27.925269477957364</v>
      </c>
      <c r="H19" s="35">
        <f>'[5]вспомогат'!J17</f>
        <v>-4653479.75</v>
      </c>
      <c r="I19" s="36">
        <f>'[5]вспомогат'!K17</f>
        <v>91.98248963735045</v>
      </c>
      <c r="J19" s="37">
        <f>'[5]вспомогат'!L17</f>
        <v>-2399589.780000001</v>
      </c>
    </row>
    <row r="20" spans="1:10" ht="12.75">
      <c r="A20" s="32" t="s">
        <v>22</v>
      </c>
      <c r="B20" s="33">
        <f>'[5]вспомогат'!B18</f>
        <v>7959275</v>
      </c>
      <c r="C20" s="33">
        <f>'[5]вспомогат'!C18</f>
        <v>2494066</v>
      </c>
      <c r="D20" s="38">
        <f>'[5]вспомогат'!D18</f>
        <v>500725</v>
      </c>
      <c r="E20" s="33">
        <f>'[5]вспомогат'!G18</f>
        <v>2837651.56</v>
      </c>
      <c r="F20" s="38">
        <f>'[5]вспомогат'!H18</f>
        <v>114094.91000000015</v>
      </c>
      <c r="G20" s="39">
        <f>'[5]вспомогат'!I18</f>
        <v>22.78594238354389</v>
      </c>
      <c r="H20" s="35">
        <f>'[5]вспомогат'!J18</f>
        <v>-386630.08999999985</v>
      </c>
      <c r="I20" s="36">
        <f>'[5]вспомогат'!K18</f>
        <v>113.77612140175921</v>
      </c>
      <c r="J20" s="37">
        <f>'[5]вспомогат'!L18</f>
        <v>343585.56000000006</v>
      </c>
    </row>
    <row r="21" spans="1:10" ht="12.75">
      <c r="A21" s="32" t="s">
        <v>23</v>
      </c>
      <c r="B21" s="33">
        <f>'[5]вспомогат'!B19</f>
        <v>16640854</v>
      </c>
      <c r="C21" s="33">
        <f>'[5]вспомогат'!C19</f>
        <v>5620453</v>
      </c>
      <c r="D21" s="38">
        <f>'[5]вспомогат'!D19</f>
        <v>1196287</v>
      </c>
      <c r="E21" s="33">
        <f>'[5]вспомогат'!G19</f>
        <v>5654596.37</v>
      </c>
      <c r="F21" s="38">
        <f>'[5]вспомогат'!H19</f>
        <v>189551.74000000022</v>
      </c>
      <c r="G21" s="39">
        <f>'[5]вспомогат'!I19</f>
        <v>15.845005420939978</v>
      </c>
      <c r="H21" s="35">
        <f>'[5]вспомогат'!J19</f>
        <v>-1006735.2599999998</v>
      </c>
      <c r="I21" s="36">
        <f>'[5]вспомогат'!K19</f>
        <v>100.60748430775955</v>
      </c>
      <c r="J21" s="37">
        <f>'[5]вспомогат'!L19</f>
        <v>34143.37000000011</v>
      </c>
    </row>
    <row r="22" spans="1:10" ht="12.75">
      <c r="A22" s="32" t="s">
        <v>24</v>
      </c>
      <c r="B22" s="33">
        <f>'[5]вспомогат'!B20</f>
        <v>41051960</v>
      </c>
      <c r="C22" s="33">
        <f>'[5]вспомогат'!C20</f>
        <v>12876664</v>
      </c>
      <c r="D22" s="38">
        <f>'[5]вспомогат'!D20</f>
        <v>2836983</v>
      </c>
      <c r="E22" s="33">
        <f>'[5]вспомогат'!G20</f>
        <v>12441377.79</v>
      </c>
      <c r="F22" s="38">
        <f>'[5]вспомогат'!H20</f>
        <v>816236.1099999994</v>
      </c>
      <c r="G22" s="39">
        <f>'[5]вспомогат'!I20</f>
        <v>28.77127251026881</v>
      </c>
      <c r="H22" s="35">
        <f>'[5]вспомогат'!J20</f>
        <v>-2020746.8900000006</v>
      </c>
      <c r="I22" s="36">
        <f>'[5]вспомогат'!K20</f>
        <v>96.61957312856806</v>
      </c>
      <c r="J22" s="37">
        <f>'[5]вспомогат'!L20</f>
        <v>-435286.2100000009</v>
      </c>
    </row>
    <row r="23" spans="1:10" ht="12.75">
      <c r="A23" s="32" t="s">
        <v>25</v>
      </c>
      <c r="B23" s="33">
        <f>'[5]вспомогат'!B21</f>
        <v>26172154</v>
      </c>
      <c r="C23" s="33">
        <f>'[5]вспомогат'!C21</f>
        <v>8357168</v>
      </c>
      <c r="D23" s="38">
        <f>'[5]вспомогат'!D21</f>
        <v>1758506</v>
      </c>
      <c r="E23" s="33">
        <f>'[5]вспомогат'!G21</f>
        <v>7830339.6</v>
      </c>
      <c r="F23" s="38">
        <f>'[5]вспомогат'!H21</f>
        <v>397163.4299999997</v>
      </c>
      <c r="G23" s="39">
        <f>'[5]вспомогат'!I21</f>
        <v>22.5852757966137</v>
      </c>
      <c r="H23" s="35">
        <f>'[5]вспомогат'!J21</f>
        <v>-1361342.5700000003</v>
      </c>
      <c r="I23" s="36">
        <f>'[5]вспомогат'!K21</f>
        <v>93.69608939296182</v>
      </c>
      <c r="J23" s="37">
        <f>'[5]вспомогат'!L21</f>
        <v>-526828.4000000004</v>
      </c>
    </row>
    <row r="24" spans="1:10" ht="12.75">
      <c r="A24" s="32" t="s">
        <v>26</v>
      </c>
      <c r="B24" s="33">
        <f>'[5]вспомогат'!B22</f>
        <v>36134087</v>
      </c>
      <c r="C24" s="33">
        <f>'[5]вспомогат'!C22</f>
        <v>13206519</v>
      </c>
      <c r="D24" s="38">
        <f>'[5]вспомогат'!D22</f>
        <v>3319968</v>
      </c>
      <c r="E24" s="33">
        <f>'[5]вспомогат'!G22</f>
        <v>13010188.43</v>
      </c>
      <c r="F24" s="38">
        <f>'[5]вспомогат'!H22</f>
        <v>766840.6099999994</v>
      </c>
      <c r="G24" s="39">
        <f>'[5]вспомогат'!I22</f>
        <v>23.09783136463964</v>
      </c>
      <c r="H24" s="35">
        <f>'[5]вспомогат'!J22</f>
        <v>-2553127.3900000006</v>
      </c>
      <c r="I24" s="36">
        <f>'[5]вспомогат'!K22</f>
        <v>98.51338138384536</v>
      </c>
      <c r="J24" s="37">
        <f>'[5]вспомогат'!L22</f>
        <v>-196330.5700000003</v>
      </c>
    </row>
    <row r="25" spans="1:10" ht="12.75">
      <c r="A25" s="32" t="s">
        <v>27</v>
      </c>
      <c r="B25" s="33">
        <f>'[5]вспомогат'!B23</f>
        <v>20529300</v>
      </c>
      <c r="C25" s="33">
        <f>'[5]вспомогат'!C23</f>
        <v>7359119</v>
      </c>
      <c r="D25" s="38">
        <f>'[5]вспомогат'!D23</f>
        <v>1641405</v>
      </c>
      <c r="E25" s="33">
        <f>'[5]вспомогат'!G23</f>
        <v>6547228.65</v>
      </c>
      <c r="F25" s="38">
        <f>'[5]вспомогат'!H23</f>
        <v>276062.53000000026</v>
      </c>
      <c r="G25" s="39">
        <f>'[5]вспомогат'!I23</f>
        <v>16.818672417837174</v>
      </c>
      <c r="H25" s="35">
        <f>'[5]вспомогат'!J23</f>
        <v>-1365342.4699999997</v>
      </c>
      <c r="I25" s="36">
        <f>'[5]вспомогат'!K23</f>
        <v>88.96756051913279</v>
      </c>
      <c r="J25" s="37">
        <f>'[5]вспомогат'!L23</f>
        <v>-811890.3499999996</v>
      </c>
    </row>
    <row r="26" spans="1:10" ht="12.75">
      <c r="A26" s="32" t="s">
        <v>28</v>
      </c>
      <c r="B26" s="33">
        <f>'[5]вспомогат'!B24</f>
        <v>20720239</v>
      </c>
      <c r="C26" s="33">
        <f>'[5]вспомогат'!C24</f>
        <v>6076045</v>
      </c>
      <c r="D26" s="38">
        <f>'[5]вспомогат'!D24</f>
        <v>1529098</v>
      </c>
      <c r="E26" s="33">
        <f>'[5]вспомогат'!G24</f>
        <v>6114052.12</v>
      </c>
      <c r="F26" s="38">
        <f>'[5]вспомогат'!H24</f>
        <v>345693.21999999974</v>
      </c>
      <c r="G26" s="39">
        <f>'[5]вспомогат'!I24</f>
        <v>22.607656278407255</v>
      </c>
      <c r="H26" s="35">
        <f>'[5]вспомогат'!J24</f>
        <v>-1183404.7800000003</v>
      </c>
      <c r="I26" s="36">
        <f>'[5]вспомогат'!K24</f>
        <v>100.62552400451281</v>
      </c>
      <c r="J26" s="37">
        <f>'[5]вспомогат'!L24</f>
        <v>38007.12000000011</v>
      </c>
    </row>
    <row r="27" spans="1:10" ht="12.75">
      <c r="A27" s="32" t="s">
        <v>29</v>
      </c>
      <c r="B27" s="33">
        <f>'[5]вспомогат'!B25</f>
        <v>27450300</v>
      </c>
      <c r="C27" s="33">
        <f>'[5]вспомогат'!C25</f>
        <v>8801362</v>
      </c>
      <c r="D27" s="38">
        <f>'[5]вспомогат'!D25</f>
        <v>1875940</v>
      </c>
      <c r="E27" s="33">
        <f>'[5]вспомогат'!G25</f>
        <v>8881105.6</v>
      </c>
      <c r="F27" s="38">
        <f>'[5]вспомогат'!H25</f>
        <v>501380.58999999985</v>
      </c>
      <c r="G27" s="39">
        <f>'[5]вспомогат'!I25</f>
        <v>26.72689904794396</v>
      </c>
      <c r="H27" s="35">
        <f>'[5]вспомогат'!J25</f>
        <v>-1374559.4100000001</v>
      </c>
      <c r="I27" s="36">
        <f>'[5]вспомогат'!K25</f>
        <v>100.90603704290314</v>
      </c>
      <c r="J27" s="37">
        <f>'[5]вспомогат'!L25</f>
        <v>79743.59999999963</v>
      </c>
    </row>
    <row r="28" spans="1:10" ht="12.75">
      <c r="A28" s="32" t="s">
        <v>30</v>
      </c>
      <c r="B28" s="33">
        <f>'[5]вспомогат'!B26</f>
        <v>18276430</v>
      </c>
      <c r="C28" s="33">
        <f>'[5]вспомогат'!C26</f>
        <v>5917094</v>
      </c>
      <c r="D28" s="38">
        <f>'[5]вспомогат'!D26</f>
        <v>1231981</v>
      </c>
      <c r="E28" s="33">
        <f>'[5]вспомогат'!G26</f>
        <v>5658416.21</v>
      </c>
      <c r="F28" s="38">
        <f>'[5]вспомогат'!H26</f>
        <v>231744.8799999999</v>
      </c>
      <c r="G28" s="39">
        <f>'[5]вспомогат'!I26</f>
        <v>18.81075113983088</v>
      </c>
      <c r="H28" s="35">
        <f>'[5]вспомогат'!J26</f>
        <v>-1000236.1200000001</v>
      </c>
      <c r="I28" s="36">
        <f>'[5]вспомогат'!K26</f>
        <v>95.62829676189021</v>
      </c>
      <c r="J28" s="37">
        <f>'[5]вспомогат'!L26</f>
        <v>-258677.79000000004</v>
      </c>
    </row>
    <row r="29" spans="1:10" ht="12.75">
      <c r="A29" s="32" t="s">
        <v>31</v>
      </c>
      <c r="B29" s="33">
        <f>'[5]вспомогат'!B27</f>
        <v>15064900</v>
      </c>
      <c r="C29" s="33">
        <f>'[5]вспомогат'!C27</f>
        <v>4484951</v>
      </c>
      <c r="D29" s="38">
        <f>'[5]вспомогат'!D27</f>
        <v>975994</v>
      </c>
      <c r="E29" s="33">
        <f>'[5]вспомогат'!G27</f>
        <v>4323511.28</v>
      </c>
      <c r="F29" s="38">
        <f>'[5]вспомогат'!H27</f>
        <v>231991.41000000015</v>
      </c>
      <c r="G29" s="39">
        <f>'[5]вспомогат'!I27</f>
        <v>23.769757805888165</v>
      </c>
      <c r="H29" s="35">
        <f>'[5]вспомогат'!J27</f>
        <v>-744002.5899999999</v>
      </c>
      <c r="I29" s="36">
        <f>'[5]вспомогат'!K27</f>
        <v>96.40041284731986</v>
      </c>
      <c r="J29" s="37">
        <f>'[5]вспомогат'!L27</f>
        <v>-161439.71999999974</v>
      </c>
    </row>
    <row r="30" spans="1:10" ht="12.75">
      <c r="A30" s="32" t="s">
        <v>32</v>
      </c>
      <c r="B30" s="33">
        <f>'[5]вспомогат'!B28</f>
        <v>30060410</v>
      </c>
      <c r="C30" s="33">
        <f>'[5]вспомогат'!C28</f>
        <v>10016748</v>
      </c>
      <c r="D30" s="38">
        <f>'[5]вспомогат'!D28</f>
        <v>2044803</v>
      </c>
      <c r="E30" s="33">
        <f>'[5]вспомогат'!G28</f>
        <v>9575872.64</v>
      </c>
      <c r="F30" s="38">
        <f>'[5]вспомогат'!H28</f>
        <v>319206.4900000002</v>
      </c>
      <c r="G30" s="39">
        <f>'[5]вспомогат'!I28</f>
        <v>15.61062312604198</v>
      </c>
      <c r="H30" s="35">
        <f>'[5]вспомогат'!J28</f>
        <v>-1725596.5099999998</v>
      </c>
      <c r="I30" s="36">
        <f>'[5]вспомогат'!K28</f>
        <v>95.5986178348502</v>
      </c>
      <c r="J30" s="37">
        <f>'[5]вспомогат'!L28</f>
        <v>-440875.3599999994</v>
      </c>
    </row>
    <row r="31" spans="1:10" ht="12.75">
      <c r="A31" s="32" t="s">
        <v>33</v>
      </c>
      <c r="B31" s="33">
        <f>'[5]вспомогат'!B29</f>
        <v>52087142</v>
      </c>
      <c r="C31" s="33">
        <f>'[5]вспомогат'!C29</f>
        <v>19008584</v>
      </c>
      <c r="D31" s="38">
        <f>'[5]вспомогат'!D29</f>
        <v>3926508</v>
      </c>
      <c r="E31" s="33">
        <f>'[5]вспомогат'!G29</f>
        <v>18663049.12</v>
      </c>
      <c r="F31" s="38">
        <f>'[5]вспомогат'!H29</f>
        <v>1196764.6999999993</v>
      </c>
      <c r="G31" s="39">
        <f>'[5]вспомогат'!I29</f>
        <v>30.479110191549317</v>
      </c>
      <c r="H31" s="35">
        <f>'[5]вспомогат'!J29</f>
        <v>-2729743.3000000007</v>
      </c>
      <c r="I31" s="36">
        <f>'[5]вспомогат'!K29</f>
        <v>98.18221662381586</v>
      </c>
      <c r="J31" s="37">
        <f>'[5]вспомогат'!L29</f>
        <v>-345534.87999999896</v>
      </c>
    </row>
    <row r="32" spans="1:10" ht="12.75">
      <c r="A32" s="32" t="s">
        <v>34</v>
      </c>
      <c r="B32" s="33">
        <f>'[5]вспомогат'!B30</f>
        <v>22792722</v>
      </c>
      <c r="C32" s="33">
        <f>'[5]вспомогат'!C30</f>
        <v>7123662</v>
      </c>
      <c r="D32" s="38">
        <f>'[5]вспомогат'!D30</f>
        <v>1667161</v>
      </c>
      <c r="E32" s="33">
        <f>'[5]вспомогат'!G30</f>
        <v>6933477.32</v>
      </c>
      <c r="F32" s="38">
        <f>'[5]вспомогат'!H30</f>
        <v>319845.5800000001</v>
      </c>
      <c r="G32" s="39">
        <f>'[5]вспомогат'!I30</f>
        <v>19.18504451579662</v>
      </c>
      <c r="H32" s="35">
        <f>'[5]вспомогат'!J30</f>
        <v>-1347315.42</v>
      </c>
      <c r="I32" s="36">
        <f>'[5]вспомогат'!K30</f>
        <v>97.33023998050442</v>
      </c>
      <c r="J32" s="37">
        <f>'[5]вспомогат'!L30</f>
        <v>-190184.6799999997</v>
      </c>
    </row>
    <row r="33" spans="1:10" ht="12.75">
      <c r="A33" s="32" t="s">
        <v>35</v>
      </c>
      <c r="B33" s="33">
        <f>'[5]вспомогат'!B31</f>
        <v>25557891</v>
      </c>
      <c r="C33" s="33">
        <f>'[5]вспомогат'!C31</f>
        <v>8207546</v>
      </c>
      <c r="D33" s="38">
        <f>'[5]вспомогат'!D31</f>
        <v>1941039</v>
      </c>
      <c r="E33" s="33">
        <f>'[5]вспомогат'!G31</f>
        <v>6959742.85</v>
      </c>
      <c r="F33" s="38">
        <f>'[5]вспомогат'!H31</f>
        <v>334637.1599999992</v>
      </c>
      <c r="G33" s="39">
        <f>'[5]вспомогат'!I31</f>
        <v>17.240104912884245</v>
      </c>
      <c r="H33" s="35">
        <f>'[5]вспомогат'!J31</f>
        <v>-1606401.8400000008</v>
      </c>
      <c r="I33" s="36">
        <f>'[5]вспомогат'!K31</f>
        <v>84.79687899403791</v>
      </c>
      <c r="J33" s="37">
        <f>'[5]вспомогат'!L31</f>
        <v>-1247803.1500000004</v>
      </c>
    </row>
    <row r="34" spans="1:10" ht="12.75">
      <c r="A34" s="32" t="s">
        <v>36</v>
      </c>
      <c r="B34" s="33">
        <f>'[5]вспомогат'!B32</f>
        <v>8211731</v>
      </c>
      <c r="C34" s="33">
        <f>'[5]вспомогат'!C32</f>
        <v>2542464</v>
      </c>
      <c r="D34" s="38">
        <f>'[5]вспомогат'!D32</f>
        <v>563572</v>
      </c>
      <c r="E34" s="33">
        <f>'[5]вспомогат'!G32</f>
        <v>2639724.62</v>
      </c>
      <c r="F34" s="38">
        <f>'[5]вспомогат'!H32</f>
        <v>149472.05000000028</v>
      </c>
      <c r="G34" s="39">
        <f>'[5]вспомогат'!I32</f>
        <v>26.52226334878246</v>
      </c>
      <c r="H34" s="35">
        <f>'[5]вспомогат'!J32</f>
        <v>-414099.9499999997</v>
      </c>
      <c r="I34" s="36">
        <f>'[5]вспомогат'!K32</f>
        <v>103.82544728263605</v>
      </c>
      <c r="J34" s="37">
        <f>'[5]вспомогат'!L32</f>
        <v>97260.62000000011</v>
      </c>
    </row>
    <row r="35" spans="1:10" ht="12.75">
      <c r="A35" s="32" t="s">
        <v>37</v>
      </c>
      <c r="B35" s="33">
        <f>'[5]вспомогат'!B33</f>
        <v>19014420</v>
      </c>
      <c r="C35" s="33">
        <f>'[5]вспомогат'!C33</f>
        <v>6642565</v>
      </c>
      <c r="D35" s="38">
        <f>'[5]вспомогат'!D33</f>
        <v>1538937</v>
      </c>
      <c r="E35" s="33">
        <f>'[5]вспомогат'!G33</f>
        <v>7959968.34</v>
      </c>
      <c r="F35" s="38">
        <f>'[5]вспомогат'!H33</f>
        <v>617206.5</v>
      </c>
      <c r="G35" s="39">
        <f>'[5]вспомогат'!I33</f>
        <v>40.106027732129384</v>
      </c>
      <c r="H35" s="35">
        <f>'[5]вспомогат'!J33</f>
        <v>-921730.5</v>
      </c>
      <c r="I35" s="36">
        <f>'[5]вспомогат'!K33</f>
        <v>119.83275045106822</v>
      </c>
      <c r="J35" s="37">
        <f>'[5]вспомогат'!L33</f>
        <v>1317403.3399999999</v>
      </c>
    </row>
    <row r="36" spans="1:10" ht="12.75">
      <c r="A36" s="32" t="s">
        <v>38</v>
      </c>
      <c r="B36" s="33">
        <f>'[5]вспомогат'!B34</f>
        <v>14699050</v>
      </c>
      <c r="C36" s="33">
        <f>'[5]вспомогат'!C34</f>
        <v>4877659</v>
      </c>
      <c r="D36" s="38">
        <f>'[5]вспомогат'!D34</f>
        <v>998789</v>
      </c>
      <c r="E36" s="33">
        <f>'[5]вспомогат'!G34</f>
        <v>4875426.94</v>
      </c>
      <c r="F36" s="38">
        <f>'[5]вспомогат'!H34</f>
        <v>278918.55000000075</v>
      </c>
      <c r="G36" s="39">
        <f>'[5]вспомогат'!I34</f>
        <v>27.92567298999095</v>
      </c>
      <c r="H36" s="35">
        <f>'[5]вспомогат'!J34</f>
        <v>-719870.4499999993</v>
      </c>
      <c r="I36" s="36">
        <f>'[5]вспомогат'!K34</f>
        <v>99.95423911347638</v>
      </c>
      <c r="J36" s="37">
        <f>'[5]вспомогат'!L34</f>
        <v>-2232.05999999959</v>
      </c>
    </row>
    <row r="37" spans="1:10" ht="12.75">
      <c r="A37" s="32" t="s">
        <v>39</v>
      </c>
      <c r="B37" s="33">
        <f>'[5]вспомогат'!B35</f>
        <v>36730160</v>
      </c>
      <c r="C37" s="33">
        <f>'[5]вспомогат'!C35</f>
        <v>12210314</v>
      </c>
      <c r="D37" s="38">
        <f>'[5]вспомогат'!D35</f>
        <v>3367114</v>
      </c>
      <c r="E37" s="33">
        <f>'[5]вспомогат'!G35</f>
        <v>10762709.76</v>
      </c>
      <c r="F37" s="38">
        <f>'[5]вспомогат'!H35</f>
        <v>440456.25</v>
      </c>
      <c r="G37" s="39">
        <f>'[5]вспомогат'!I35</f>
        <v>13.081120805532573</v>
      </c>
      <c r="H37" s="35">
        <f>'[5]вспомогат'!J35</f>
        <v>-2926657.75</v>
      </c>
      <c r="I37" s="36">
        <f>'[5]вспомогат'!K35</f>
        <v>88.1444143041694</v>
      </c>
      <c r="J37" s="37">
        <f>'[5]вспомогат'!L35</f>
        <v>-1447604.2400000002</v>
      </c>
    </row>
    <row r="38" spans="1:10" ht="18.75" customHeight="1">
      <c r="A38" s="51" t="s">
        <v>40</v>
      </c>
      <c r="B38" s="42">
        <f>SUM(B18:B37)</f>
        <v>545404485</v>
      </c>
      <c r="C38" s="42">
        <f>SUM(C18:C37)</f>
        <v>183394674</v>
      </c>
      <c r="D38" s="42">
        <f>SUM(D18:D37)</f>
        <v>40828614</v>
      </c>
      <c r="E38" s="42">
        <f>SUM(E18:E37)</f>
        <v>175981292.16</v>
      </c>
      <c r="F38" s="42">
        <f>SUM(F18:F37)</f>
        <v>9764923.79</v>
      </c>
      <c r="G38" s="43">
        <f>F38/D38*100</f>
        <v>23.916863281227226</v>
      </c>
      <c r="H38" s="42">
        <f>SUM(H18:H37)</f>
        <v>-31063690.209999997</v>
      </c>
      <c r="I38" s="44">
        <f>E38/C38*100</f>
        <v>95.95768967641885</v>
      </c>
      <c r="J38" s="42">
        <f>SUM(J18:J37)</f>
        <v>-7413381.840000001</v>
      </c>
    </row>
    <row r="39" spans="1:10" ht="20.25" customHeight="1">
      <c r="A39" s="52" t="s">
        <v>41</v>
      </c>
      <c r="B39" s="53">
        <f>'[5]вспомогат'!B36</f>
        <v>3626661424</v>
      </c>
      <c r="C39" s="53">
        <f>'[5]вспомогат'!C36</f>
        <v>1365475169</v>
      </c>
      <c r="D39" s="53">
        <f>'[5]вспомогат'!D36</f>
        <v>301153049</v>
      </c>
      <c r="E39" s="53">
        <f>'[5]вспомогат'!G36</f>
        <v>1200704174.6899996</v>
      </c>
      <c r="F39" s="53">
        <f>'[5]вспомогат'!H36</f>
        <v>84844009.36000004</v>
      </c>
      <c r="G39" s="54">
        <f>'[5]вспомогат'!I36</f>
        <v>28.173053416437448</v>
      </c>
      <c r="H39" s="53">
        <f>'[5]вспомогат'!J36</f>
        <v>-216309039.6399998</v>
      </c>
      <c r="I39" s="54">
        <f>'[5]вспомогат'!K36</f>
        <v>87.93306549611812</v>
      </c>
      <c r="J39" s="53">
        <f>'[5]вспомогат'!L36</f>
        <v>-164770994.30999994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10.05.2012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2012-05-11T04:49:28Z</dcterms:created>
  <dcterms:modified xsi:type="dcterms:W3CDTF">2012-05-11T04:49:49Z</dcterms:modified>
  <cp:category/>
  <cp:version/>
  <cp:contentType/>
  <cp:contentStatus/>
</cp:coreProperties>
</file>