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<sst xmlns="http://schemas.openxmlformats.org/spreadsheetml/2006/main" count="47" uniqueCount="42">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</sst>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405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14.05.2012</v>
          </cell>
        </row>
        <row r="6">
          <cell r="G6" t="str">
            <v>Фактично надійшло на 14.05.2012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840329600</v>
          </cell>
          <cell r="C10">
            <v>323964150</v>
          </cell>
          <cell r="D10">
            <v>78024260</v>
          </cell>
          <cell r="G10">
            <v>282002283.9</v>
          </cell>
          <cell r="H10">
            <v>26120896.27999997</v>
          </cell>
          <cell r="I10">
            <v>33.47791607379547</v>
          </cell>
          <cell r="J10">
            <v>-51903363.72000003</v>
          </cell>
          <cell r="K10">
            <v>87.04737357513169</v>
          </cell>
          <cell r="L10">
            <v>-41961866.100000024</v>
          </cell>
        </row>
        <row r="11">
          <cell r="B11">
            <v>1702276100</v>
          </cell>
          <cell r="C11">
            <v>645456800</v>
          </cell>
          <cell r="D11">
            <v>136899200</v>
          </cell>
          <cell r="G11">
            <v>573193759.44</v>
          </cell>
          <cell r="H11">
            <v>48922298.85000008</v>
          </cell>
          <cell r="I11">
            <v>35.73600053908283</v>
          </cell>
          <cell r="J11">
            <v>-87976901.14999992</v>
          </cell>
          <cell r="K11">
            <v>88.80435676562708</v>
          </cell>
          <cell r="L11">
            <v>-72263040.55999994</v>
          </cell>
        </row>
        <row r="12">
          <cell r="B12">
            <v>136403523</v>
          </cell>
          <cell r="C12">
            <v>48233063</v>
          </cell>
          <cell r="D12">
            <v>10221900</v>
          </cell>
          <cell r="G12">
            <v>41571492.52</v>
          </cell>
          <cell r="H12">
            <v>2927950.0900000036</v>
          </cell>
          <cell r="I12">
            <v>28.643892916189785</v>
          </cell>
          <cell r="J12">
            <v>-7293949.909999996</v>
          </cell>
          <cell r="K12">
            <v>86.18878821774186</v>
          </cell>
          <cell r="L12">
            <v>-6661570.479999997</v>
          </cell>
        </row>
        <row r="13">
          <cell r="B13">
            <v>233112616</v>
          </cell>
          <cell r="C13">
            <v>100790192</v>
          </cell>
          <cell r="D13">
            <v>21392025</v>
          </cell>
          <cell r="G13">
            <v>87944357.36</v>
          </cell>
          <cell r="H13">
            <v>8159406.950000003</v>
          </cell>
          <cell r="I13">
            <v>38.14228409886396</v>
          </cell>
          <cell r="J13">
            <v>-13232618.049999997</v>
          </cell>
          <cell r="K13">
            <v>87.25487630780582</v>
          </cell>
          <cell r="L13">
            <v>-12845834.64</v>
          </cell>
        </row>
        <row r="14">
          <cell r="B14">
            <v>142566500</v>
          </cell>
          <cell r="C14">
            <v>54443400</v>
          </cell>
          <cell r="D14">
            <v>11753200</v>
          </cell>
          <cell r="G14">
            <v>47507828.03</v>
          </cell>
          <cell r="H14">
            <v>3683660.410000004</v>
          </cell>
          <cell r="I14">
            <v>31.34176573188582</v>
          </cell>
          <cell r="J14">
            <v>-8069539.589999996</v>
          </cell>
          <cell r="K14">
            <v>87.26094995904003</v>
          </cell>
          <cell r="L14">
            <v>-6935571.969999999</v>
          </cell>
        </row>
        <row r="15">
          <cell r="B15">
            <v>26568600</v>
          </cell>
          <cell r="C15">
            <v>9192890</v>
          </cell>
          <cell r="D15">
            <v>2033850</v>
          </cell>
          <cell r="G15">
            <v>7669088.2</v>
          </cell>
          <cell r="H15">
            <v>430799.91000000015</v>
          </cell>
          <cell r="I15">
            <v>21.181498635592604</v>
          </cell>
          <cell r="J15">
            <v>-1603050.0899999999</v>
          </cell>
          <cell r="K15">
            <v>83.42412668921307</v>
          </cell>
          <cell r="L15">
            <v>-1523801.7999999998</v>
          </cell>
        </row>
        <row r="16">
          <cell r="B16">
            <v>21208905</v>
          </cell>
          <cell r="C16">
            <v>7642328</v>
          </cell>
          <cell r="D16">
            <v>1457339</v>
          </cell>
          <cell r="G16">
            <v>6854443.22</v>
          </cell>
          <cell r="H16">
            <v>506035.3099999996</v>
          </cell>
          <cell r="I16">
            <v>34.72323941100866</v>
          </cell>
          <cell r="J16">
            <v>-951303.6900000004</v>
          </cell>
          <cell r="K16">
            <v>89.69051341423713</v>
          </cell>
          <cell r="L16">
            <v>-787884.7800000003</v>
          </cell>
        </row>
        <row r="17">
          <cell r="B17">
            <v>85042555</v>
          </cell>
          <cell r="C17">
            <v>29929363</v>
          </cell>
          <cell r="D17">
            <v>6456465</v>
          </cell>
          <cell r="G17">
            <v>28585046.29</v>
          </cell>
          <cell r="H17">
            <v>2858258.3200000003</v>
          </cell>
          <cell r="I17">
            <v>44.26970981798864</v>
          </cell>
          <cell r="J17">
            <v>-3598206.6799999997</v>
          </cell>
          <cell r="K17">
            <v>95.50836845408304</v>
          </cell>
          <cell r="L17">
            <v>-1344316.710000001</v>
          </cell>
        </row>
        <row r="18">
          <cell r="B18">
            <v>7959275</v>
          </cell>
          <cell r="C18">
            <v>2494066</v>
          </cell>
          <cell r="D18">
            <v>500725</v>
          </cell>
          <cell r="G18">
            <v>2902834.72</v>
          </cell>
          <cell r="H18">
            <v>179278.0700000003</v>
          </cell>
          <cell r="I18">
            <v>35.80369863697644</v>
          </cell>
          <cell r="J18">
            <v>-321446.9299999997</v>
          </cell>
          <cell r="K18">
            <v>116.38965127626936</v>
          </cell>
          <cell r="L18">
            <v>408768.7200000002</v>
          </cell>
        </row>
        <row r="19">
          <cell r="B19">
            <v>16640854</v>
          </cell>
          <cell r="C19">
            <v>5620453</v>
          </cell>
          <cell r="D19">
            <v>1196287</v>
          </cell>
          <cell r="G19">
            <v>5824672.12</v>
          </cell>
          <cell r="H19">
            <v>359627.4900000002</v>
          </cell>
          <cell r="I19">
            <v>30.061974258685435</v>
          </cell>
          <cell r="J19">
            <v>-836659.5099999998</v>
          </cell>
          <cell r="K19">
            <v>103.63349929267267</v>
          </cell>
          <cell r="L19">
            <v>204219.1200000001</v>
          </cell>
        </row>
        <row r="20">
          <cell r="B20">
            <v>41051960</v>
          </cell>
          <cell r="C20">
            <v>12876664</v>
          </cell>
          <cell r="D20">
            <v>2836983</v>
          </cell>
          <cell r="G20">
            <v>12622283.62</v>
          </cell>
          <cell r="H20">
            <v>997141.9399999995</v>
          </cell>
          <cell r="I20">
            <v>35.14797022047716</v>
          </cell>
          <cell r="J20">
            <v>-1839841.0600000005</v>
          </cell>
          <cell r="K20">
            <v>98.02448537913236</v>
          </cell>
          <cell r="L20">
            <v>-254380.38000000082</v>
          </cell>
        </row>
        <row r="21">
          <cell r="B21">
            <v>26172154</v>
          </cell>
          <cell r="C21">
            <v>8357168</v>
          </cell>
          <cell r="D21">
            <v>1758506</v>
          </cell>
          <cell r="G21">
            <v>8008062.44</v>
          </cell>
          <cell r="H21">
            <v>574886.2700000005</v>
          </cell>
          <cell r="I21">
            <v>32.69174344585691</v>
          </cell>
          <cell r="J21">
            <v>-1183619.7299999995</v>
          </cell>
          <cell r="K21">
            <v>95.82268108048085</v>
          </cell>
          <cell r="L21">
            <v>-349105.5599999996</v>
          </cell>
        </row>
        <row r="22">
          <cell r="B22">
            <v>36134087</v>
          </cell>
          <cell r="C22">
            <v>13206519</v>
          </cell>
          <cell r="D22">
            <v>3319968</v>
          </cell>
          <cell r="G22">
            <v>13502282.44</v>
          </cell>
          <cell r="H22">
            <v>1258934.6199999992</v>
          </cell>
          <cell r="I22">
            <v>37.92008296465505</v>
          </cell>
          <cell r="J22">
            <v>-2061033.3800000008</v>
          </cell>
          <cell r="K22">
            <v>102.2395261007083</v>
          </cell>
          <cell r="L22">
            <v>295763.4399999995</v>
          </cell>
        </row>
        <row r="23">
          <cell r="B23">
            <v>20529300</v>
          </cell>
          <cell r="C23">
            <v>7359119</v>
          </cell>
          <cell r="D23">
            <v>1641405</v>
          </cell>
          <cell r="G23">
            <v>6615530.4</v>
          </cell>
          <cell r="H23">
            <v>344364.28000000026</v>
          </cell>
          <cell r="I23">
            <v>20.979848361617044</v>
          </cell>
          <cell r="J23">
            <v>-1297040.7199999997</v>
          </cell>
          <cell r="K23">
            <v>89.89568452419373</v>
          </cell>
          <cell r="L23">
            <v>-743588.5999999996</v>
          </cell>
        </row>
        <row r="24">
          <cell r="B24">
            <v>20720239</v>
          </cell>
          <cell r="C24">
            <v>6076045</v>
          </cell>
          <cell r="D24">
            <v>1529098</v>
          </cell>
          <cell r="G24">
            <v>6221654.28</v>
          </cell>
          <cell r="H24">
            <v>453295.3799999999</v>
          </cell>
          <cell r="I24">
            <v>29.64462578592084</v>
          </cell>
          <cell r="J24">
            <v>-1075802.62</v>
          </cell>
          <cell r="K24">
            <v>102.3964483475682</v>
          </cell>
          <cell r="L24">
            <v>145609.28000000026</v>
          </cell>
        </row>
        <row r="25">
          <cell r="B25">
            <v>27450300</v>
          </cell>
          <cell r="C25">
            <v>8801362</v>
          </cell>
          <cell r="D25">
            <v>1875940</v>
          </cell>
          <cell r="G25">
            <v>9067079.88</v>
          </cell>
          <cell r="H25">
            <v>687354.870000001</v>
          </cell>
          <cell r="I25">
            <v>36.64055726729005</v>
          </cell>
          <cell r="J25">
            <v>-1188585.129999999</v>
          </cell>
          <cell r="K25">
            <v>103.01905409640008</v>
          </cell>
          <cell r="L25">
            <v>265717.8800000008</v>
          </cell>
        </row>
        <row r="26">
          <cell r="B26">
            <v>18276430</v>
          </cell>
          <cell r="C26">
            <v>5917094</v>
          </cell>
          <cell r="D26">
            <v>1231981</v>
          </cell>
          <cell r="G26">
            <v>5784094.63</v>
          </cell>
          <cell r="H26">
            <v>357423.2999999998</v>
          </cell>
          <cell r="I26">
            <v>29.012078920048268</v>
          </cell>
          <cell r="J26">
            <v>-874557.7000000002</v>
          </cell>
          <cell r="K26">
            <v>97.75228566590289</v>
          </cell>
          <cell r="L26">
            <v>-132999.3700000001</v>
          </cell>
        </row>
        <row r="27">
          <cell r="B27">
            <v>15064900</v>
          </cell>
          <cell r="C27">
            <v>4484951</v>
          </cell>
          <cell r="D27">
            <v>975994</v>
          </cell>
          <cell r="G27">
            <v>4396859.58</v>
          </cell>
          <cell r="H27">
            <v>305339.70999999996</v>
          </cell>
          <cell r="I27">
            <v>31.284998678270558</v>
          </cell>
          <cell r="J27">
            <v>-670654.29</v>
          </cell>
          <cell r="K27">
            <v>98.0358443158019</v>
          </cell>
          <cell r="L27">
            <v>-88091.41999999993</v>
          </cell>
        </row>
        <row r="28">
          <cell r="B28">
            <v>30060410</v>
          </cell>
          <cell r="C28">
            <v>10016748</v>
          </cell>
          <cell r="D28">
            <v>2044803</v>
          </cell>
          <cell r="G28">
            <v>9828634.93</v>
          </cell>
          <cell r="H28">
            <v>571968.7799999993</v>
          </cell>
          <cell r="I28">
            <v>27.97182809297518</v>
          </cell>
          <cell r="J28">
            <v>-1472834.2200000007</v>
          </cell>
          <cell r="K28">
            <v>98.1220145500316</v>
          </cell>
          <cell r="L28">
            <v>-188113.0700000003</v>
          </cell>
        </row>
        <row r="29">
          <cell r="B29">
            <v>52087142</v>
          </cell>
          <cell r="C29">
            <v>19008584</v>
          </cell>
          <cell r="D29">
            <v>3926508</v>
          </cell>
          <cell r="G29">
            <v>18815500.85</v>
          </cell>
          <cell r="H29">
            <v>1349216.4299999997</v>
          </cell>
          <cell r="I29">
            <v>34.36173898028477</v>
          </cell>
          <cell r="J29">
            <v>-2577291.5700000003</v>
          </cell>
          <cell r="K29">
            <v>98.98423180811365</v>
          </cell>
          <cell r="L29">
            <v>-193083.1499999985</v>
          </cell>
        </row>
        <row r="30">
          <cell r="B30">
            <v>22792722</v>
          </cell>
          <cell r="C30">
            <v>7123662</v>
          </cell>
          <cell r="D30">
            <v>1667161</v>
          </cell>
          <cell r="G30">
            <v>7049168.48</v>
          </cell>
          <cell r="H30">
            <v>435536.7400000002</v>
          </cell>
          <cell r="I30">
            <v>26.124455886384112</v>
          </cell>
          <cell r="J30">
            <v>-1231624.2599999998</v>
          </cell>
          <cell r="K30">
            <v>98.95428053717316</v>
          </cell>
          <cell r="L30">
            <v>-74493.51999999955</v>
          </cell>
        </row>
        <row r="31">
          <cell r="B31">
            <v>25557891</v>
          </cell>
          <cell r="C31">
            <v>8207546</v>
          </cell>
          <cell r="D31">
            <v>1941039</v>
          </cell>
          <cell r="G31">
            <v>7073878.97</v>
          </cell>
          <cell r="H31">
            <v>448773.27999999933</v>
          </cell>
          <cell r="I31">
            <v>23.12026084998804</v>
          </cell>
          <cell r="J31">
            <v>-1492265.7200000007</v>
          </cell>
          <cell r="K31">
            <v>86.18750318304643</v>
          </cell>
          <cell r="L31">
            <v>-1133667.0300000003</v>
          </cell>
        </row>
        <row r="32">
          <cell r="B32">
            <v>8211731</v>
          </cell>
          <cell r="C32">
            <v>2542464</v>
          </cell>
          <cell r="D32">
            <v>563572</v>
          </cell>
          <cell r="G32">
            <v>2730932.31</v>
          </cell>
          <cell r="H32">
            <v>240679.74000000022</v>
          </cell>
          <cell r="I32">
            <v>42.70612095703836</v>
          </cell>
          <cell r="J32">
            <v>-322892.2599999998</v>
          </cell>
          <cell r="K32">
            <v>107.41282118448876</v>
          </cell>
          <cell r="L32">
            <v>188468.31000000006</v>
          </cell>
        </row>
        <row r="33">
          <cell r="B33">
            <v>19014420</v>
          </cell>
          <cell r="C33">
            <v>6642565</v>
          </cell>
          <cell r="D33">
            <v>1538937</v>
          </cell>
          <cell r="G33">
            <v>8033316.01</v>
          </cell>
          <cell r="H33">
            <v>690554.1699999999</v>
          </cell>
          <cell r="I33">
            <v>44.872153311019225</v>
          </cell>
          <cell r="J33">
            <v>-848382.8300000001</v>
          </cell>
          <cell r="K33">
            <v>120.93695748554963</v>
          </cell>
          <cell r="L33">
            <v>1390751.0099999998</v>
          </cell>
        </row>
        <row r="34">
          <cell r="B34">
            <v>14699050</v>
          </cell>
          <cell r="C34">
            <v>4877659</v>
          </cell>
          <cell r="D34">
            <v>998789</v>
          </cell>
          <cell r="G34">
            <v>5037251.56</v>
          </cell>
          <cell r="H34">
            <v>440743.1699999999</v>
          </cell>
          <cell r="I34">
            <v>44.12775571216743</v>
          </cell>
          <cell r="J34">
            <v>-558045.8300000001</v>
          </cell>
          <cell r="K34">
            <v>103.2719089218824</v>
          </cell>
          <cell r="L34">
            <v>159592.5599999996</v>
          </cell>
        </row>
        <row r="35">
          <cell r="B35">
            <v>36730160</v>
          </cell>
          <cell r="C35">
            <v>12210314</v>
          </cell>
          <cell r="D35">
            <v>3367114</v>
          </cell>
          <cell r="G35">
            <v>10920030.77</v>
          </cell>
          <cell r="H35">
            <v>597777.2599999998</v>
          </cell>
          <cell r="I35">
            <v>17.75340128074071</v>
          </cell>
          <cell r="J35">
            <v>-2769336.74</v>
          </cell>
          <cell r="K35">
            <v>89.43284153052903</v>
          </cell>
          <cell r="L35">
            <v>-1290283.2300000004</v>
          </cell>
        </row>
        <row r="36">
          <cell r="B36">
            <v>3626661424</v>
          </cell>
          <cell r="C36">
            <v>1365475169</v>
          </cell>
          <cell r="D36">
            <v>301153049</v>
          </cell>
          <cell r="G36">
            <v>1219762366.95</v>
          </cell>
          <cell r="H36">
            <v>103902201.62000005</v>
          </cell>
          <cell r="I36">
            <v>34.5014609564853</v>
          </cell>
          <cell r="J36">
            <v>-197250847.3799999</v>
          </cell>
          <cell r="K36">
            <v>89.32878419482999</v>
          </cell>
          <cell r="L36">
            <v>-145712802.04999995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35" sqref="A3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14.05.2012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14.05.2012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323964150</v>
      </c>
      <c r="D10" s="33">
        <f>'[5]вспомогат'!D10</f>
        <v>78024260</v>
      </c>
      <c r="E10" s="33">
        <f>'[5]вспомогат'!G10</f>
        <v>282002283.9</v>
      </c>
      <c r="F10" s="33">
        <f>'[5]вспомогат'!H10</f>
        <v>26120896.27999997</v>
      </c>
      <c r="G10" s="34">
        <f>'[5]вспомогат'!I10</f>
        <v>33.47791607379547</v>
      </c>
      <c r="H10" s="35">
        <f>'[5]вспомогат'!J10</f>
        <v>-51903363.72000003</v>
      </c>
      <c r="I10" s="36">
        <f>'[5]вспомогат'!K10</f>
        <v>87.04737357513169</v>
      </c>
      <c r="J10" s="37">
        <f>'[5]вспомогат'!L10</f>
        <v>-41961866.100000024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645456800</v>
      </c>
      <c r="D12" s="38">
        <f>'[5]вспомогат'!D11</f>
        <v>136899200</v>
      </c>
      <c r="E12" s="33">
        <f>'[5]вспомогат'!G11</f>
        <v>573193759.44</v>
      </c>
      <c r="F12" s="38">
        <f>'[5]вспомогат'!H11</f>
        <v>48922298.85000008</v>
      </c>
      <c r="G12" s="39">
        <f>'[5]вспомогат'!I11</f>
        <v>35.73600053908283</v>
      </c>
      <c r="H12" s="35">
        <f>'[5]вспомогат'!J11</f>
        <v>-87976901.14999992</v>
      </c>
      <c r="I12" s="36">
        <f>'[5]вспомогат'!K11</f>
        <v>88.80435676562708</v>
      </c>
      <c r="J12" s="37">
        <f>'[5]вспомогат'!L11</f>
        <v>-72263040.55999994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48233063</v>
      </c>
      <c r="D13" s="38">
        <f>'[5]вспомогат'!D12</f>
        <v>10221900</v>
      </c>
      <c r="E13" s="33">
        <f>'[5]вспомогат'!G12</f>
        <v>41571492.52</v>
      </c>
      <c r="F13" s="38">
        <f>'[5]вспомогат'!H12</f>
        <v>2927950.0900000036</v>
      </c>
      <c r="G13" s="39">
        <f>'[5]вспомогат'!I12</f>
        <v>28.643892916189785</v>
      </c>
      <c r="H13" s="35">
        <f>'[5]вспомогат'!J12</f>
        <v>-7293949.909999996</v>
      </c>
      <c r="I13" s="36">
        <f>'[5]вспомогат'!K12</f>
        <v>86.18878821774186</v>
      </c>
      <c r="J13" s="37">
        <f>'[5]вспомогат'!L12</f>
        <v>-6661570.479999997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100790192</v>
      </c>
      <c r="D14" s="38">
        <f>'[5]вспомогат'!D13</f>
        <v>21392025</v>
      </c>
      <c r="E14" s="33">
        <f>'[5]вспомогат'!G13</f>
        <v>87944357.36</v>
      </c>
      <c r="F14" s="38">
        <f>'[5]вспомогат'!H13</f>
        <v>8159406.950000003</v>
      </c>
      <c r="G14" s="39">
        <f>'[5]вспомогат'!I13</f>
        <v>38.14228409886396</v>
      </c>
      <c r="H14" s="35">
        <f>'[5]вспомогат'!J13</f>
        <v>-13232618.049999997</v>
      </c>
      <c r="I14" s="36">
        <f>'[5]вспомогат'!K13</f>
        <v>87.25487630780582</v>
      </c>
      <c r="J14" s="37">
        <f>'[5]вспомогат'!L13</f>
        <v>-12845834.64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54443400</v>
      </c>
      <c r="D15" s="38">
        <f>'[5]вспомогат'!D14</f>
        <v>11753200</v>
      </c>
      <c r="E15" s="33">
        <f>'[5]вспомогат'!G14</f>
        <v>47507828.03</v>
      </c>
      <c r="F15" s="38">
        <f>'[5]вспомогат'!H14</f>
        <v>3683660.410000004</v>
      </c>
      <c r="G15" s="39">
        <f>'[5]вспомогат'!I14</f>
        <v>31.34176573188582</v>
      </c>
      <c r="H15" s="35">
        <f>'[5]вспомогат'!J14</f>
        <v>-8069539.589999996</v>
      </c>
      <c r="I15" s="36">
        <f>'[5]вспомогат'!K14</f>
        <v>87.26094995904003</v>
      </c>
      <c r="J15" s="37">
        <f>'[5]вспомогат'!L14</f>
        <v>-6935571.969999999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9192890</v>
      </c>
      <c r="D16" s="38">
        <f>'[5]вспомогат'!D15</f>
        <v>2033850</v>
      </c>
      <c r="E16" s="33">
        <f>'[5]вспомогат'!G15</f>
        <v>7669088.2</v>
      </c>
      <c r="F16" s="38">
        <f>'[5]вспомогат'!H15</f>
        <v>430799.91000000015</v>
      </c>
      <c r="G16" s="39">
        <f>'[5]вспомогат'!I15</f>
        <v>21.181498635592604</v>
      </c>
      <c r="H16" s="35">
        <f>'[5]вспомогат'!J15</f>
        <v>-1603050.0899999999</v>
      </c>
      <c r="I16" s="36">
        <f>'[5]вспомогат'!K15</f>
        <v>83.42412668921307</v>
      </c>
      <c r="J16" s="37">
        <f>'[5]вспомогат'!L15</f>
        <v>-1523801.7999999998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858116345</v>
      </c>
      <c r="D17" s="42">
        <f>SUM(D12:D16)</f>
        <v>182300175</v>
      </c>
      <c r="E17" s="42">
        <f>SUM(E12:E16)</f>
        <v>757886525.5500001</v>
      </c>
      <c r="F17" s="42">
        <f>SUM(F12:F16)</f>
        <v>64124116.2100001</v>
      </c>
      <c r="G17" s="43">
        <f>F17/D17*100</f>
        <v>35.17501626644083</v>
      </c>
      <c r="H17" s="42">
        <f>SUM(H12:H16)</f>
        <v>-118176058.7899999</v>
      </c>
      <c r="I17" s="44">
        <f>E17/C17*100</f>
        <v>88.31978670095138</v>
      </c>
      <c r="J17" s="42">
        <f>SUM(J12:J16)</f>
        <v>-100229819.44999993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7642328</v>
      </c>
      <c r="D18" s="46">
        <f>'[5]вспомогат'!D16</f>
        <v>1457339</v>
      </c>
      <c r="E18" s="45">
        <f>'[5]вспомогат'!G16</f>
        <v>6854443.22</v>
      </c>
      <c r="F18" s="46">
        <f>'[5]вспомогат'!H16</f>
        <v>506035.3099999996</v>
      </c>
      <c r="G18" s="47">
        <f>'[5]вспомогат'!I16</f>
        <v>34.72323941100866</v>
      </c>
      <c r="H18" s="48">
        <f>'[5]вспомогат'!J16</f>
        <v>-951303.6900000004</v>
      </c>
      <c r="I18" s="49">
        <f>'[5]вспомогат'!K16</f>
        <v>89.69051341423713</v>
      </c>
      <c r="J18" s="50">
        <f>'[5]вспомогат'!L16</f>
        <v>-787884.7800000003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29929363</v>
      </c>
      <c r="D19" s="38">
        <f>'[5]вспомогат'!D17</f>
        <v>6456465</v>
      </c>
      <c r="E19" s="33">
        <f>'[5]вспомогат'!G17</f>
        <v>28585046.29</v>
      </c>
      <c r="F19" s="38">
        <f>'[5]вспомогат'!H17</f>
        <v>2858258.3200000003</v>
      </c>
      <c r="G19" s="39">
        <f>'[5]вспомогат'!I17</f>
        <v>44.26970981798864</v>
      </c>
      <c r="H19" s="35">
        <f>'[5]вспомогат'!J17</f>
        <v>-3598206.6799999997</v>
      </c>
      <c r="I19" s="36">
        <f>'[5]вспомогат'!K17</f>
        <v>95.50836845408304</v>
      </c>
      <c r="J19" s="37">
        <f>'[5]вспомогат'!L17</f>
        <v>-1344316.710000001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2494066</v>
      </c>
      <c r="D20" s="38">
        <f>'[5]вспомогат'!D18</f>
        <v>500725</v>
      </c>
      <c r="E20" s="33">
        <f>'[5]вспомогат'!G18</f>
        <v>2902834.72</v>
      </c>
      <c r="F20" s="38">
        <f>'[5]вспомогат'!H18</f>
        <v>179278.0700000003</v>
      </c>
      <c r="G20" s="39">
        <f>'[5]вспомогат'!I18</f>
        <v>35.80369863697644</v>
      </c>
      <c r="H20" s="35">
        <f>'[5]вспомогат'!J18</f>
        <v>-321446.9299999997</v>
      </c>
      <c r="I20" s="36">
        <f>'[5]вспомогат'!K18</f>
        <v>116.38965127626936</v>
      </c>
      <c r="J20" s="37">
        <f>'[5]вспомогат'!L18</f>
        <v>408768.7200000002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5620453</v>
      </c>
      <c r="D21" s="38">
        <f>'[5]вспомогат'!D19</f>
        <v>1196287</v>
      </c>
      <c r="E21" s="33">
        <f>'[5]вспомогат'!G19</f>
        <v>5824672.12</v>
      </c>
      <c r="F21" s="38">
        <f>'[5]вспомогат'!H19</f>
        <v>359627.4900000002</v>
      </c>
      <c r="G21" s="39">
        <f>'[5]вспомогат'!I19</f>
        <v>30.061974258685435</v>
      </c>
      <c r="H21" s="35">
        <f>'[5]вспомогат'!J19</f>
        <v>-836659.5099999998</v>
      </c>
      <c r="I21" s="36">
        <f>'[5]вспомогат'!K19</f>
        <v>103.63349929267267</v>
      </c>
      <c r="J21" s="37">
        <f>'[5]вспомогат'!L19</f>
        <v>204219.1200000001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12876664</v>
      </c>
      <c r="D22" s="38">
        <f>'[5]вспомогат'!D20</f>
        <v>2836983</v>
      </c>
      <c r="E22" s="33">
        <f>'[5]вспомогат'!G20</f>
        <v>12622283.62</v>
      </c>
      <c r="F22" s="38">
        <f>'[5]вспомогат'!H20</f>
        <v>997141.9399999995</v>
      </c>
      <c r="G22" s="39">
        <f>'[5]вспомогат'!I20</f>
        <v>35.14797022047716</v>
      </c>
      <c r="H22" s="35">
        <f>'[5]вспомогат'!J20</f>
        <v>-1839841.0600000005</v>
      </c>
      <c r="I22" s="36">
        <f>'[5]вспомогат'!K20</f>
        <v>98.02448537913236</v>
      </c>
      <c r="J22" s="37">
        <f>'[5]вспомогат'!L20</f>
        <v>-254380.38000000082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8357168</v>
      </c>
      <c r="D23" s="38">
        <f>'[5]вспомогат'!D21</f>
        <v>1758506</v>
      </c>
      <c r="E23" s="33">
        <f>'[5]вспомогат'!G21</f>
        <v>8008062.44</v>
      </c>
      <c r="F23" s="38">
        <f>'[5]вспомогат'!H21</f>
        <v>574886.2700000005</v>
      </c>
      <c r="G23" s="39">
        <f>'[5]вспомогат'!I21</f>
        <v>32.69174344585691</v>
      </c>
      <c r="H23" s="35">
        <f>'[5]вспомогат'!J21</f>
        <v>-1183619.7299999995</v>
      </c>
      <c r="I23" s="36">
        <f>'[5]вспомогат'!K21</f>
        <v>95.82268108048085</v>
      </c>
      <c r="J23" s="37">
        <f>'[5]вспомогат'!L21</f>
        <v>-349105.5599999996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13206519</v>
      </c>
      <c r="D24" s="38">
        <f>'[5]вспомогат'!D22</f>
        <v>3319968</v>
      </c>
      <c r="E24" s="33">
        <f>'[5]вспомогат'!G22</f>
        <v>13502282.44</v>
      </c>
      <c r="F24" s="38">
        <f>'[5]вспомогат'!H22</f>
        <v>1258934.6199999992</v>
      </c>
      <c r="G24" s="39">
        <f>'[5]вспомогат'!I22</f>
        <v>37.92008296465505</v>
      </c>
      <c r="H24" s="35">
        <f>'[5]вспомогат'!J22</f>
        <v>-2061033.3800000008</v>
      </c>
      <c r="I24" s="36">
        <f>'[5]вспомогат'!K22</f>
        <v>102.2395261007083</v>
      </c>
      <c r="J24" s="37">
        <f>'[5]вспомогат'!L22</f>
        <v>295763.4399999995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7359119</v>
      </c>
      <c r="D25" s="38">
        <f>'[5]вспомогат'!D23</f>
        <v>1641405</v>
      </c>
      <c r="E25" s="33">
        <f>'[5]вспомогат'!G23</f>
        <v>6615530.4</v>
      </c>
      <c r="F25" s="38">
        <f>'[5]вспомогат'!H23</f>
        <v>344364.28000000026</v>
      </c>
      <c r="G25" s="39">
        <f>'[5]вспомогат'!I23</f>
        <v>20.979848361617044</v>
      </c>
      <c r="H25" s="35">
        <f>'[5]вспомогат'!J23</f>
        <v>-1297040.7199999997</v>
      </c>
      <c r="I25" s="36">
        <f>'[5]вспомогат'!K23</f>
        <v>89.89568452419373</v>
      </c>
      <c r="J25" s="37">
        <f>'[5]вспомогат'!L23</f>
        <v>-743588.5999999996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6076045</v>
      </c>
      <c r="D26" s="38">
        <f>'[5]вспомогат'!D24</f>
        <v>1529098</v>
      </c>
      <c r="E26" s="33">
        <f>'[5]вспомогат'!G24</f>
        <v>6221654.28</v>
      </c>
      <c r="F26" s="38">
        <f>'[5]вспомогат'!H24</f>
        <v>453295.3799999999</v>
      </c>
      <c r="G26" s="39">
        <f>'[5]вспомогат'!I24</f>
        <v>29.64462578592084</v>
      </c>
      <c r="H26" s="35">
        <f>'[5]вспомогат'!J24</f>
        <v>-1075802.62</v>
      </c>
      <c r="I26" s="36">
        <f>'[5]вспомогат'!K24</f>
        <v>102.3964483475682</v>
      </c>
      <c r="J26" s="37">
        <f>'[5]вспомогат'!L24</f>
        <v>145609.28000000026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8801362</v>
      </c>
      <c r="D27" s="38">
        <f>'[5]вспомогат'!D25</f>
        <v>1875940</v>
      </c>
      <c r="E27" s="33">
        <f>'[5]вспомогат'!G25</f>
        <v>9067079.88</v>
      </c>
      <c r="F27" s="38">
        <f>'[5]вспомогат'!H25</f>
        <v>687354.870000001</v>
      </c>
      <c r="G27" s="39">
        <f>'[5]вспомогат'!I25</f>
        <v>36.64055726729005</v>
      </c>
      <c r="H27" s="35">
        <f>'[5]вспомогат'!J25</f>
        <v>-1188585.129999999</v>
      </c>
      <c r="I27" s="36">
        <f>'[5]вспомогат'!K25</f>
        <v>103.01905409640008</v>
      </c>
      <c r="J27" s="37">
        <f>'[5]вспомогат'!L25</f>
        <v>265717.8800000008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5917094</v>
      </c>
      <c r="D28" s="38">
        <f>'[5]вспомогат'!D26</f>
        <v>1231981</v>
      </c>
      <c r="E28" s="33">
        <f>'[5]вспомогат'!G26</f>
        <v>5784094.63</v>
      </c>
      <c r="F28" s="38">
        <f>'[5]вспомогат'!H26</f>
        <v>357423.2999999998</v>
      </c>
      <c r="G28" s="39">
        <f>'[5]вспомогат'!I26</f>
        <v>29.012078920048268</v>
      </c>
      <c r="H28" s="35">
        <f>'[5]вспомогат'!J26</f>
        <v>-874557.7000000002</v>
      </c>
      <c r="I28" s="36">
        <f>'[5]вспомогат'!K26</f>
        <v>97.75228566590289</v>
      </c>
      <c r="J28" s="37">
        <f>'[5]вспомогат'!L26</f>
        <v>-132999.3700000001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4484951</v>
      </c>
      <c r="D29" s="38">
        <f>'[5]вспомогат'!D27</f>
        <v>975994</v>
      </c>
      <c r="E29" s="33">
        <f>'[5]вспомогат'!G27</f>
        <v>4396859.58</v>
      </c>
      <c r="F29" s="38">
        <f>'[5]вспомогат'!H27</f>
        <v>305339.70999999996</v>
      </c>
      <c r="G29" s="39">
        <f>'[5]вспомогат'!I27</f>
        <v>31.284998678270558</v>
      </c>
      <c r="H29" s="35">
        <f>'[5]вспомогат'!J27</f>
        <v>-670654.29</v>
      </c>
      <c r="I29" s="36">
        <f>'[5]вспомогат'!K27</f>
        <v>98.0358443158019</v>
      </c>
      <c r="J29" s="37">
        <f>'[5]вспомогат'!L27</f>
        <v>-88091.41999999993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10016748</v>
      </c>
      <c r="D30" s="38">
        <f>'[5]вспомогат'!D28</f>
        <v>2044803</v>
      </c>
      <c r="E30" s="33">
        <f>'[5]вспомогат'!G28</f>
        <v>9828634.93</v>
      </c>
      <c r="F30" s="38">
        <f>'[5]вспомогат'!H28</f>
        <v>571968.7799999993</v>
      </c>
      <c r="G30" s="39">
        <f>'[5]вспомогат'!I28</f>
        <v>27.97182809297518</v>
      </c>
      <c r="H30" s="35">
        <f>'[5]вспомогат'!J28</f>
        <v>-1472834.2200000007</v>
      </c>
      <c r="I30" s="36">
        <f>'[5]вспомогат'!K28</f>
        <v>98.1220145500316</v>
      </c>
      <c r="J30" s="37">
        <f>'[5]вспомогат'!L28</f>
        <v>-188113.0700000003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19008584</v>
      </c>
      <c r="D31" s="38">
        <f>'[5]вспомогат'!D29</f>
        <v>3926508</v>
      </c>
      <c r="E31" s="33">
        <f>'[5]вспомогат'!G29</f>
        <v>18815500.85</v>
      </c>
      <c r="F31" s="38">
        <f>'[5]вспомогат'!H29</f>
        <v>1349216.4299999997</v>
      </c>
      <c r="G31" s="39">
        <f>'[5]вспомогат'!I29</f>
        <v>34.36173898028477</v>
      </c>
      <c r="H31" s="35">
        <f>'[5]вспомогат'!J29</f>
        <v>-2577291.5700000003</v>
      </c>
      <c r="I31" s="36">
        <f>'[5]вспомогат'!K29</f>
        <v>98.98423180811365</v>
      </c>
      <c r="J31" s="37">
        <f>'[5]вспомогат'!L29</f>
        <v>-193083.1499999985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7123662</v>
      </c>
      <c r="D32" s="38">
        <f>'[5]вспомогат'!D30</f>
        <v>1667161</v>
      </c>
      <c r="E32" s="33">
        <f>'[5]вспомогат'!G30</f>
        <v>7049168.48</v>
      </c>
      <c r="F32" s="38">
        <f>'[5]вспомогат'!H30</f>
        <v>435536.7400000002</v>
      </c>
      <c r="G32" s="39">
        <f>'[5]вспомогат'!I30</f>
        <v>26.124455886384112</v>
      </c>
      <c r="H32" s="35">
        <f>'[5]вспомогат'!J30</f>
        <v>-1231624.2599999998</v>
      </c>
      <c r="I32" s="36">
        <f>'[5]вспомогат'!K30</f>
        <v>98.95428053717316</v>
      </c>
      <c r="J32" s="37">
        <f>'[5]вспомогат'!L30</f>
        <v>-74493.51999999955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8207546</v>
      </c>
      <c r="D33" s="38">
        <f>'[5]вспомогат'!D31</f>
        <v>1941039</v>
      </c>
      <c r="E33" s="33">
        <f>'[5]вспомогат'!G31</f>
        <v>7073878.97</v>
      </c>
      <c r="F33" s="38">
        <f>'[5]вспомогат'!H31</f>
        <v>448773.27999999933</v>
      </c>
      <c r="G33" s="39">
        <f>'[5]вспомогат'!I31</f>
        <v>23.12026084998804</v>
      </c>
      <c r="H33" s="35">
        <f>'[5]вспомогат'!J31</f>
        <v>-1492265.7200000007</v>
      </c>
      <c r="I33" s="36">
        <f>'[5]вспомогат'!K31</f>
        <v>86.18750318304643</v>
      </c>
      <c r="J33" s="37">
        <f>'[5]вспомогат'!L31</f>
        <v>-1133667.0300000003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2542464</v>
      </c>
      <c r="D34" s="38">
        <f>'[5]вспомогат'!D32</f>
        <v>563572</v>
      </c>
      <c r="E34" s="33">
        <f>'[5]вспомогат'!G32</f>
        <v>2730932.31</v>
      </c>
      <c r="F34" s="38">
        <f>'[5]вспомогат'!H32</f>
        <v>240679.74000000022</v>
      </c>
      <c r="G34" s="39">
        <f>'[5]вспомогат'!I32</f>
        <v>42.70612095703836</v>
      </c>
      <c r="H34" s="35">
        <f>'[5]вспомогат'!J32</f>
        <v>-322892.2599999998</v>
      </c>
      <c r="I34" s="36">
        <f>'[5]вспомогат'!K32</f>
        <v>107.41282118448876</v>
      </c>
      <c r="J34" s="37">
        <f>'[5]вспомогат'!L32</f>
        <v>188468.31000000006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6642565</v>
      </c>
      <c r="D35" s="38">
        <f>'[5]вспомогат'!D33</f>
        <v>1538937</v>
      </c>
      <c r="E35" s="33">
        <f>'[5]вспомогат'!G33</f>
        <v>8033316.01</v>
      </c>
      <c r="F35" s="38">
        <f>'[5]вспомогат'!H33</f>
        <v>690554.1699999999</v>
      </c>
      <c r="G35" s="39">
        <f>'[5]вспомогат'!I33</f>
        <v>44.872153311019225</v>
      </c>
      <c r="H35" s="35">
        <f>'[5]вспомогат'!J33</f>
        <v>-848382.8300000001</v>
      </c>
      <c r="I35" s="36">
        <f>'[5]вспомогат'!K33</f>
        <v>120.93695748554963</v>
      </c>
      <c r="J35" s="37">
        <f>'[5]вспомогат'!L33</f>
        <v>1390751.0099999998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4877659</v>
      </c>
      <c r="D36" s="38">
        <f>'[5]вспомогат'!D34</f>
        <v>998789</v>
      </c>
      <c r="E36" s="33">
        <f>'[5]вспомогат'!G34</f>
        <v>5037251.56</v>
      </c>
      <c r="F36" s="38">
        <f>'[5]вспомогат'!H34</f>
        <v>440743.1699999999</v>
      </c>
      <c r="G36" s="39">
        <f>'[5]вспомогат'!I34</f>
        <v>44.12775571216743</v>
      </c>
      <c r="H36" s="35">
        <f>'[5]вспомогат'!J34</f>
        <v>-558045.8300000001</v>
      </c>
      <c r="I36" s="36">
        <f>'[5]вспомогат'!K34</f>
        <v>103.2719089218824</v>
      </c>
      <c r="J36" s="37">
        <f>'[5]вспомогат'!L34</f>
        <v>159592.5599999996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12210314</v>
      </c>
      <c r="D37" s="38">
        <f>'[5]вспомогат'!D35</f>
        <v>3367114</v>
      </c>
      <c r="E37" s="33">
        <f>'[5]вспомогат'!G35</f>
        <v>10920030.77</v>
      </c>
      <c r="F37" s="38">
        <f>'[5]вспомогат'!H35</f>
        <v>597777.2599999998</v>
      </c>
      <c r="G37" s="39">
        <f>'[5]вспомогат'!I35</f>
        <v>17.75340128074071</v>
      </c>
      <c r="H37" s="35">
        <f>'[5]вспомогат'!J35</f>
        <v>-2769336.74</v>
      </c>
      <c r="I37" s="36">
        <f>'[5]вспомогат'!K35</f>
        <v>89.43284153052903</v>
      </c>
      <c r="J37" s="37">
        <f>'[5]вспомогат'!L35</f>
        <v>-1290283.2300000004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183394674</v>
      </c>
      <c r="D38" s="42">
        <f>SUM(D18:D37)</f>
        <v>40828614</v>
      </c>
      <c r="E38" s="42">
        <f>SUM(E18:E37)</f>
        <v>179873557.49999997</v>
      </c>
      <c r="F38" s="42">
        <f>SUM(F18:F37)</f>
        <v>13657189.13</v>
      </c>
      <c r="G38" s="43">
        <f>F38/D38*100</f>
        <v>33.450043467064546</v>
      </c>
      <c r="H38" s="42">
        <f>SUM(H18:H37)</f>
        <v>-27171424.86999999</v>
      </c>
      <c r="I38" s="44">
        <f>E38/C38*100</f>
        <v>98.08003339289994</v>
      </c>
      <c r="J38" s="42">
        <f>SUM(J18:J37)</f>
        <v>-3521116.5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1365475169</v>
      </c>
      <c r="D39" s="53">
        <f>'[5]вспомогат'!D36</f>
        <v>301153049</v>
      </c>
      <c r="E39" s="53">
        <f>'[5]вспомогат'!G36</f>
        <v>1219762366.95</v>
      </c>
      <c r="F39" s="53">
        <f>'[5]вспомогат'!H36</f>
        <v>103902201.62000005</v>
      </c>
      <c r="G39" s="54">
        <f>'[5]вспомогат'!I36</f>
        <v>34.5014609564853</v>
      </c>
      <c r="H39" s="53">
        <f>'[5]вспомогат'!J36</f>
        <v>-197250847.3799999</v>
      </c>
      <c r="I39" s="54">
        <f>'[5]вспомогат'!K36</f>
        <v>89.32878419482999</v>
      </c>
      <c r="J39" s="53">
        <f>'[5]вспомогат'!L36</f>
        <v>-145712802.04999995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14.05.2012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2012-05-15T04:56:52Z</dcterms:created>
  <dcterms:modified xsi:type="dcterms:W3CDTF">2012-05-15T04:57:14Z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